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2"/>
  <workbookPr defaultThemeVersion="124226"/>
  <bookViews>
    <workbookView xWindow="65416" yWindow="65416" windowWidth="29040" windowHeight="15840" tabRatio="886" activeTab="2"/>
  </bookViews>
  <sheets>
    <sheet name="Instructions" sheetId="1" r:id="rId1"/>
    <sheet name="Calculator" sheetId="2" r:id="rId2"/>
    <sheet name="FMRs" sheetId="3" r:id="rId3"/>
    <sheet name="Utility Allowance-Single-Family" sheetId="5" r:id="rId4"/>
    <sheet name="Utility Allowance-Multi-Family" sheetId="6" r:id="rId5"/>
  </sheets>
  <definedNames>
    <definedName name="_xlnm.Print_Area" localSheetId="1">'Calculator'!$A$1:$G$43</definedName>
    <definedName name="_xlnm.Print_Area" localSheetId="0">'Instructions'!$A$1:$G$20</definedName>
    <definedName name="_xlnm.Print_Area" localSheetId="4">'Utility Allowance-Multi-Family'!$A$1:$K$22</definedName>
    <definedName name="_xlnm.Print_Area" localSheetId="3">'Utility Allowance-Single-Family'!$A$1:$K$22</definedName>
  </definedNames>
  <calcPr calcId="191029"/>
</workbook>
</file>

<file path=xl/sharedStrings.xml><?xml version="1.0" encoding="utf-8"?>
<sst xmlns="http://schemas.openxmlformats.org/spreadsheetml/2006/main" count="112" uniqueCount="77">
  <si>
    <t>Landlord</t>
  </si>
  <si>
    <t>Address</t>
  </si>
  <si>
    <t>Total Rent</t>
  </si>
  <si>
    <t>Fair Market Rent</t>
  </si>
  <si>
    <t>Efficiency</t>
  </si>
  <si>
    <t>1 bedroom</t>
  </si>
  <si>
    <t>2 bedroom</t>
  </si>
  <si>
    <t>3 bedroom</t>
  </si>
  <si>
    <t>4 bedroom</t>
  </si>
  <si>
    <t>3. FMR and total rent will calculate automatically.</t>
  </si>
  <si>
    <r>
      <t xml:space="preserve">5. Fill in the information for units 1, 2, and 3 to compare the proposed unit to three like units. 
a. Like units should have the same number of bedrooms, be in the same general area (or zip code) or owned by the same landlord, have approximately the same square footage, and have similar amenities.
b. The utility allowance should be specific to each comparable unit. This can be an estimate, based on the information available for the comparable units. </t>
    </r>
    <r>
      <rPr>
        <b/>
        <sz val="12"/>
        <color theme="1"/>
        <rFont val="Franklin Gothic Book"/>
        <family val="2"/>
      </rPr>
      <t>Do not use the same utility allowance as the proposed unit for the comparable units.</t>
    </r>
    <r>
      <rPr>
        <sz val="12"/>
        <color theme="1"/>
        <rFont val="Franklin Gothic Book"/>
        <family val="2"/>
      </rPr>
      <t xml:space="preserve"> The utility allowances for the proposed unit and the comparable units likely will be different.
</t>
    </r>
  </si>
  <si>
    <t>7. Update the Rent Reasonableness/FMR form every time rent, FMR, or utility allowances change.</t>
  </si>
  <si>
    <t>8. Print the name of the person completing the form, sign, and date. Put the form in the client's file.</t>
  </si>
  <si>
    <t>Instructions - Fair Market Rent and Rent Reasonableness Calculations</t>
  </si>
  <si>
    <t>Amount over FMR</t>
  </si>
  <si>
    <t>Rent Reasonableness</t>
  </si>
  <si>
    <t>Square feet</t>
  </si>
  <si>
    <t>Type of unit</t>
  </si>
  <si>
    <t>Amenities</t>
  </si>
  <si>
    <t>Year built</t>
  </si>
  <si>
    <t>Utilities that are included</t>
  </si>
  <si>
    <t>Rent</t>
  </si>
  <si>
    <t>Unit 1</t>
  </si>
  <si>
    <t>Unit 2</t>
  </si>
  <si>
    <t>Unit 3</t>
  </si>
  <si>
    <t>Average</t>
  </si>
  <si>
    <t>Name (printed)</t>
  </si>
  <si>
    <t>6. Any proposed unit that is not rent reasonable is ineligible. It does not matter if the client is paying a portion of the rent. No federal funds may be used for ANY part of rent that is not rent reasonable.</t>
  </si>
  <si>
    <t>0 BR</t>
  </si>
  <si>
    <t>1 BR</t>
  </si>
  <si>
    <t>2 BR</t>
  </si>
  <si>
    <t>3 BR</t>
  </si>
  <si>
    <t>4 BR</t>
  </si>
  <si>
    <t>UTILITY</t>
  </si>
  <si>
    <t>Electric</t>
  </si>
  <si>
    <t># of bedrooms</t>
  </si>
  <si>
    <t>Monthly rent</t>
  </si>
  <si>
    <r>
      <t xml:space="preserve">FMR </t>
    </r>
    <r>
      <rPr>
        <sz val="8"/>
        <color theme="1"/>
        <rFont val="Franklin Gothic Book"/>
        <family val="2"/>
      </rPr>
      <t>(includes utilities)</t>
    </r>
  </si>
  <si>
    <t>Fair Market Rent and Rent Reasonableness Calculator</t>
  </si>
  <si>
    <t>Identify 3 comparable units. The estimated utility allowance should be specific to each comparable unit.</t>
  </si>
  <si>
    <t>Signature</t>
  </si>
  <si>
    <t>Date</t>
  </si>
  <si>
    <t>COMP 1</t>
  </si>
  <si>
    <t>COMP 2</t>
  </si>
  <si>
    <t>COMP 3</t>
  </si>
  <si>
    <t>Rent is reasonable when the total rent of the proposed unit is lower than or no more than $50 higher than the average of the three comparables.</t>
  </si>
  <si>
    <t>SRO</t>
  </si>
  <si>
    <t>5BR</t>
  </si>
  <si>
    <t>PROPOSED  UNIT</t>
  </si>
  <si>
    <t>Gas</t>
  </si>
  <si>
    <t>Heating</t>
  </si>
  <si>
    <t>Cooking</t>
  </si>
  <si>
    <t>Water Heating</t>
  </si>
  <si>
    <t>Other Electric</t>
  </si>
  <si>
    <t>Trash</t>
  </si>
  <si>
    <t>TOTAL GAS</t>
  </si>
  <si>
    <t>TOTAL ELECTRIC</t>
  </si>
  <si>
    <t>TOTAL WATER/SEWER</t>
  </si>
  <si>
    <t>TOTAL UTILITIES</t>
  </si>
  <si>
    <t>Utility allowance for utilities that are not included*</t>
  </si>
  <si>
    <t>For SROs and shared living, enter 0.5 for # of bedrooms</t>
  </si>
  <si>
    <t xml:space="preserve">2. Fill out the appropriate utility allowance tab based on the unit type. The total for the amounts entered in the proposed unit and comparables columns will transfer automatically to the Calculator tab. </t>
  </si>
  <si>
    <t>4. Rent can exceed FMR for CoC-funded rental assistance or leasing units, but CoC funds and match cannot be used to pay the portion of the rent over FMR. If the unit is within FMR, you can use federal funds to pay the full rent amount. Rent cannot exceed FMR for ESG-funded units.</t>
  </si>
  <si>
    <t>FY2023 FMRs</t>
  </si>
  <si>
    <t>UNIT TYPE: Single Family (detached house/mobile home) (effective 7/1/2023)</t>
  </si>
  <si>
    <t>UNIT TYPE: Multi-Family (garden/flat/high-rise/apartment/row house/townhouse/semi-detached/duplex) (effective 7/1/2023)</t>
  </si>
  <si>
    <t>Monthly Electric</t>
  </si>
  <si>
    <t>Monthly Natural Gas</t>
  </si>
  <si>
    <t>Columbus Water/Sewer</t>
  </si>
  <si>
    <t>TOTAL TRASH</t>
  </si>
  <si>
    <t>Client HMIS ID</t>
  </si>
  <si>
    <t>1. Complete the Calculator tab for each unit. Complete the fields for landlord, address, client HMIS#, proposed monthly rent, and number of bedrooms. Enter 0 for 0 bedrooms and enter 0.5 for SROs.</t>
  </si>
  <si>
    <t>Utility Allowance</t>
  </si>
  <si>
    <t>Columbus City Multi-Family Unit Utility Allowance</t>
  </si>
  <si>
    <t>Columbus City Single-Family Unit Utility Allowance</t>
  </si>
  <si>
    <t>* Shared Housing: The FMR is the lower of the FMR for the family unit size or the pro-rata share of the FMR for the shared housing unit size. The pro-rata share is calculated by dividing the number of bedrooms available for occupancy by the assisted family in the private space by the total number of bedrooms in the unit. Both amounts must be calculated and compared. The utility allowance for shared housing is the pro-rata share of the utility allowance for the shared housing unit.</t>
  </si>
  <si>
    <t>** HOME program:  # of bedrooms is the unit size for which the participant is eligible.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</si>
</sst>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10">
    <font>
      <sz val="12"/>
      <color theme="1"/>
      <name val="Franklin Gothic Book"/>
      <family val="2"/>
    </font>
    <font>
      <sz val="10"/>
      <name val="Arial"/>
      <family val="2"/>
    </font>
    <font>
      <b/>
      <sz val="12"/>
      <color theme="1"/>
      <name val="Franklin Gothic Book"/>
      <family val="2"/>
    </font>
    <font>
      <i/>
      <sz val="10"/>
      <color theme="1"/>
      <name val="Franklin Gothic Book"/>
      <family val="2"/>
    </font>
    <font>
      <b/>
      <sz val="10"/>
      <color theme="1"/>
      <name val="Franklin Gothic Book"/>
      <family val="2"/>
    </font>
    <font>
      <sz val="10"/>
      <color theme="1"/>
      <name val="Franklin Gothic Book"/>
      <family val="2"/>
    </font>
    <font>
      <b/>
      <sz val="10"/>
      <color rgb="FFC00000"/>
      <name val="Franklin Gothic Book"/>
      <family val="2"/>
    </font>
    <font>
      <b/>
      <sz val="10"/>
      <color rgb="FF0000FF"/>
      <name val="Franklin Gothic Book"/>
      <family val="2"/>
    </font>
    <font>
      <sz val="8"/>
      <color theme="1"/>
      <name val="Franklin Gothic Book"/>
      <family val="2"/>
    </font>
    <font>
      <b/>
      <sz val="10"/>
      <name val="Franklin Gothic Book"/>
      <family val="2"/>
    </font>
  </fonts>
  <fills count="5">
    <fill>
      <patternFill/>
    </fill>
    <fill>
      <patternFill patternType="gray125"/>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right style="thin"/>
      <top style="thin"/>
      <bottom style="thin"/>
    </border>
    <border>
      <left/>
      <right style="thin"/>
      <top/>
      <bottom/>
    </border>
    <border>
      <left style="thin"/>
      <right style="thin"/>
      <top/>
      <bottom style="thin"/>
    </border>
    <border>
      <left/>
      <right/>
      <top/>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top style="thin"/>
      <bottom style="thin"/>
    </border>
    <border>
      <left style="medium"/>
      <right style="medium"/>
      <top style="medium"/>
      <bottom style="thin"/>
    </border>
    <border>
      <left/>
      <right style="thin"/>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bottom style="thin"/>
    </border>
    <border>
      <left/>
      <right style="thin"/>
      <top/>
      <bottom style="thin"/>
    </border>
    <border>
      <left style="thin"/>
      <right style="medium"/>
      <top/>
      <bottom style="thin"/>
    </border>
    <border>
      <left style="medium"/>
      <right style="medium"/>
      <top style="thin"/>
      <bottom style="medium"/>
    </border>
    <border>
      <left/>
      <right style="thin"/>
      <top style="thin"/>
      <bottom style="medium"/>
    </border>
    <border>
      <left style="thin"/>
      <right style="medium"/>
      <top style="thin"/>
      <bottom style="medium"/>
    </border>
    <border>
      <left/>
      <right/>
      <top style="thin"/>
      <bottom/>
    </border>
    <border>
      <left style="thin"/>
      <right/>
      <top/>
      <botto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8">
    <xf numFmtId="0" fontId="0" fillId="0" borderId="0" xfId="0"/>
    <xf numFmtId="0" fontId="2" fillId="0" borderId="0" xfId="0" applyFont="1"/>
    <xf numFmtId="42" fontId="0" fillId="0" borderId="0" xfId="0" applyNumberFormat="1"/>
    <xf numFmtId="0" fontId="0" fillId="0" borderId="0" xfId="0" applyAlignment="1">
      <alignment horizontal="left" vertical="top"/>
    </xf>
    <xf numFmtId="0" fontId="2" fillId="0" borderId="0" xfId="0" applyFont="1" applyAlignment="1">
      <alignment horizontal="left" vertical="top"/>
    </xf>
    <xf numFmtId="0" fontId="0" fillId="0" borderId="0" xfId="0" applyProtection="1">
      <protection locked="0"/>
    </xf>
    <xf numFmtId="42" fontId="5" fillId="0" borderId="1" xfId="0" applyNumberFormat="1" applyFont="1" applyBorder="1" applyProtection="1">
      <protection locked="0"/>
    </xf>
    <xf numFmtId="0" fontId="5" fillId="0" borderId="0" xfId="0" applyFont="1" applyProtection="1">
      <protection locked="0"/>
    </xf>
    <xf numFmtId="0" fontId="5" fillId="0" borderId="1" xfId="0" applyFont="1" applyBorder="1" applyProtection="1">
      <protection locked="0"/>
    </xf>
    <xf numFmtId="42" fontId="5" fillId="0" borderId="1" xfId="0" applyNumberFormat="1" applyFont="1" applyBorder="1"/>
    <xf numFmtId="0" fontId="5" fillId="0" borderId="0" xfId="0" applyFont="1" applyAlignment="1" applyProtection="1">
      <alignment vertical="top"/>
      <protection locked="0"/>
    </xf>
    <xf numFmtId="0" fontId="5" fillId="0" borderId="1" xfId="0" applyFont="1" applyBorder="1"/>
    <xf numFmtId="0" fontId="6" fillId="0" borderId="0" xfId="0" applyFont="1"/>
    <xf numFmtId="0" fontId="7" fillId="0" borderId="0" xfId="0" applyFont="1"/>
    <xf numFmtId="0" fontId="5" fillId="0" borderId="1" xfId="0" applyFont="1" applyBorder="1" applyAlignment="1" applyProtection="1">
      <alignment vertical="top"/>
      <protection locked="0"/>
    </xf>
    <xf numFmtId="0" fontId="5" fillId="0" borderId="2" xfId="0" applyFont="1" applyBorder="1" applyProtection="1">
      <protection locked="0"/>
    </xf>
    <xf numFmtId="0" fontId="5" fillId="0" borderId="3" xfId="0" applyFont="1" applyBorder="1"/>
    <xf numFmtId="0" fontId="4" fillId="0" borderId="0" xfId="0" applyFont="1" applyAlignment="1" applyProtection="1">
      <alignment vertical="top"/>
      <protection locked="0"/>
    </xf>
    <xf numFmtId="0" fontId="5" fillId="0" borderId="4" xfId="0" applyFont="1" applyBorder="1" applyProtection="1">
      <protection locked="0"/>
    </xf>
    <xf numFmtId="0" fontId="4" fillId="0" borderId="1" xfId="0" applyFont="1" applyBorder="1" applyAlignment="1">
      <alignment vertical="top"/>
    </xf>
    <xf numFmtId="0" fontId="4" fillId="0" borderId="1" xfId="0" applyFont="1" applyBorder="1" applyAlignment="1">
      <alignment horizontal="left" vertical="top"/>
    </xf>
    <xf numFmtId="0" fontId="4" fillId="0" borderId="1" xfId="0" applyFont="1" applyBorder="1" applyAlignment="1">
      <alignment vertical="top" wrapText="1"/>
    </xf>
    <xf numFmtId="0" fontId="4" fillId="0" borderId="0" xfId="0" applyFont="1" applyAlignment="1">
      <alignment vertical="top"/>
    </xf>
    <xf numFmtId="0" fontId="5" fillId="0" borderId="0" xfId="0" applyFont="1" applyAlignment="1">
      <alignment vertical="top"/>
    </xf>
    <xf numFmtId="0" fontId="4" fillId="0" borderId="1" xfId="0" applyFont="1" applyBorder="1" applyAlignment="1">
      <alignment horizontal="center"/>
    </xf>
    <xf numFmtId="1" fontId="5" fillId="0" borderId="1" xfId="0" applyNumberFormat="1" applyFont="1" applyBorder="1"/>
    <xf numFmtId="0" fontId="5" fillId="0" borderId="0" xfId="0" applyFont="1"/>
    <xf numFmtId="0" fontId="4" fillId="0" borderId="0" xfId="0" applyFont="1"/>
    <xf numFmtId="0" fontId="4" fillId="0" borderId="5" xfId="0" applyFont="1" applyBorder="1"/>
    <xf numFmtId="0" fontId="5" fillId="0" borderId="6" xfId="0" applyFont="1" applyBorder="1"/>
    <xf numFmtId="0" fontId="4" fillId="0" borderId="6" xfId="0" applyFont="1" applyBorder="1"/>
    <xf numFmtId="0" fontId="5" fillId="0" borderId="7" xfId="0" applyFont="1" applyBorder="1"/>
    <xf numFmtId="0" fontId="5" fillId="0" borderId="8" xfId="0" applyFont="1" applyBorder="1"/>
    <xf numFmtId="0" fontId="4" fillId="0" borderId="9" xfId="0" applyFont="1" applyBorder="1" applyAlignment="1">
      <alignment horizontal="center"/>
    </xf>
    <xf numFmtId="0" fontId="4" fillId="2" borderId="10" xfId="0" applyFont="1" applyFill="1" applyBorder="1" applyAlignment="1">
      <alignment horizontal="center"/>
    </xf>
    <xf numFmtId="0" fontId="5" fillId="0" borderId="11" xfId="0" applyFont="1" applyBorder="1"/>
    <xf numFmtId="0" fontId="5" fillId="0" borderId="12" xfId="0" applyFont="1" applyBorder="1"/>
    <xf numFmtId="0" fontId="4" fillId="0" borderId="8" xfId="0" applyFont="1" applyBorder="1"/>
    <xf numFmtId="0" fontId="4" fillId="0" borderId="13"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3" borderId="8" xfId="0" applyFont="1" applyFill="1" applyBorder="1"/>
    <xf numFmtId="41" fontId="5" fillId="3" borderId="1" xfId="0" applyNumberFormat="1" applyFont="1" applyFill="1" applyBorder="1"/>
    <xf numFmtId="41" fontId="5" fillId="3" borderId="9" xfId="0" applyNumberFormat="1" applyFont="1" applyFill="1" applyBorder="1"/>
    <xf numFmtId="41" fontId="5" fillId="3" borderId="13" xfId="0" applyNumberFormat="1" applyFont="1" applyFill="1" applyBorder="1"/>
    <xf numFmtId="41" fontId="5" fillId="3" borderId="11" xfId="0" applyNumberFormat="1" applyFont="1" applyFill="1" applyBorder="1"/>
    <xf numFmtId="41" fontId="5" fillId="3" borderId="12" xfId="0" applyNumberFormat="1" applyFont="1" applyFill="1" applyBorder="1"/>
    <xf numFmtId="41" fontId="5" fillId="0" borderId="1" xfId="0" applyNumberFormat="1" applyFont="1" applyBorder="1"/>
    <xf numFmtId="41" fontId="5" fillId="0" borderId="13" xfId="0" applyNumberFormat="1" applyFont="1" applyBorder="1"/>
    <xf numFmtId="41" fontId="5" fillId="0" borderId="11" xfId="0" applyNumberFormat="1" applyFont="1" applyBorder="1"/>
    <xf numFmtId="41" fontId="5" fillId="0" borderId="12" xfId="0" applyNumberFormat="1" applyFont="1" applyBorder="1"/>
    <xf numFmtId="0" fontId="4" fillId="3" borderId="14" xfId="0" applyFont="1" applyFill="1" applyBorder="1"/>
    <xf numFmtId="41" fontId="5" fillId="3" borderId="15" xfId="0" applyNumberFormat="1" applyFont="1" applyFill="1" applyBorder="1"/>
    <xf numFmtId="41" fontId="5" fillId="3" borderId="16" xfId="0" applyNumberFormat="1" applyFont="1" applyFill="1" applyBorder="1"/>
    <xf numFmtId="0" fontId="4" fillId="0" borderId="0" xfId="0" applyFont="1" applyAlignment="1">
      <alignment horizontal="right"/>
    </xf>
    <xf numFmtId="41" fontId="5" fillId="0" borderId="17" xfId="0" applyNumberFormat="1" applyFont="1" applyBorder="1"/>
    <xf numFmtId="41" fontId="5" fillId="0" borderId="18" xfId="0" applyNumberFormat="1" applyFont="1" applyBorder="1"/>
    <xf numFmtId="41" fontId="5" fillId="0" borderId="3" xfId="0" applyNumberFormat="1" applyFont="1" applyBorder="1"/>
    <xf numFmtId="41" fontId="5" fillId="0" borderId="19" xfId="0" applyNumberFormat="1" applyFont="1" applyBorder="1"/>
    <xf numFmtId="41" fontId="4" fillId="3" borderId="20" xfId="0" applyNumberFormat="1" applyFont="1" applyFill="1" applyBorder="1"/>
    <xf numFmtId="41" fontId="4" fillId="3" borderId="21" xfId="0" applyNumberFormat="1" applyFont="1" applyFill="1" applyBorder="1"/>
    <xf numFmtId="41" fontId="4" fillId="3" borderId="15" xfId="0" applyNumberFormat="1" applyFont="1" applyFill="1" applyBorder="1"/>
    <xf numFmtId="41" fontId="4" fillId="3" borderId="22" xfId="0" applyNumberFormat="1" applyFont="1" applyFill="1" applyBorder="1"/>
    <xf numFmtId="0" fontId="3" fillId="0" borderId="0" xfId="0" applyFont="1" applyAlignment="1">
      <alignment horizontal="right"/>
    </xf>
    <xf numFmtId="0" fontId="0" fillId="0" borderId="23" xfId="0" applyBorder="1" applyAlignment="1">
      <alignment vertical="center"/>
    </xf>
    <xf numFmtId="0" fontId="3" fillId="0" borderId="0" xfId="0" applyFont="1" applyAlignment="1">
      <alignment vertical="top"/>
    </xf>
    <xf numFmtId="41" fontId="4" fillId="3" borderId="13" xfId="0" applyNumberFormat="1" applyFont="1" applyFill="1" applyBorder="1" applyProtection="1">
      <protection locked="0"/>
    </xf>
    <xf numFmtId="0" fontId="5" fillId="3" borderId="11" xfId="0" applyFont="1" applyFill="1" applyBorder="1" applyProtection="1">
      <protection locked="0"/>
    </xf>
    <xf numFmtId="0" fontId="5" fillId="3" borderId="1" xfId="0" applyFont="1" applyFill="1" applyBorder="1" applyProtection="1">
      <protection locked="0"/>
    </xf>
    <xf numFmtId="0" fontId="5" fillId="3" borderId="12" xfId="0" applyFont="1" applyFill="1" applyBorder="1" applyProtection="1">
      <protection locked="0"/>
    </xf>
    <xf numFmtId="41" fontId="5" fillId="3" borderId="20" xfId="0" applyNumberFormat="1" applyFont="1" applyFill="1" applyBorder="1" applyProtection="1">
      <protection locked="0"/>
    </xf>
    <xf numFmtId="41" fontId="5" fillId="3" borderId="21" xfId="0" applyNumberFormat="1" applyFont="1" applyFill="1" applyBorder="1" applyProtection="1">
      <protection locked="0"/>
    </xf>
    <xf numFmtId="41" fontId="5" fillId="3" borderId="15" xfId="0" applyNumberFormat="1" applyFont="1" applyFill="1" applyBorder="1" applyProtection="1">
      <protection locked="0"/>
    </xf>
    <xf numFmtId="41" fontId="5" fillId="3" borderId="22" xfId="0" applyNumberFormat="1" applyFont="1" applyFill="1" applyBorder="1" applyProtection="1">
      <protection locked="0"/>
    </xf>
    <xf numFmtId="0" fontId="0" fillId="0" borderId="0" xfId="0" applyAlignment="1">
      <alignment vertical="center" wrapText="1"/>
    </xf>
    <xf numFmtId="0" fontId="0" fillId="0" borderId="24" xfId="0" applyBorder="1" applyAlignment="1">
      <alignment vertical="center" wrapText="1"/>
    </xf>
    <xf numFmtId="0" fontId="5" fillId="4" borderId="8" xfId="0" applyFont="1" applyFill="1" applyBorder="1"/>
    <xf numFmtId="41" fontId="5" fillId="4" borderId="1" xfId="0" applyNumberFormat="1" applyFont="1" applyFill="1" applyBorder="1"/>
    <xf numFmtId="41" fontId="5" fillId="4" borderId="9" xfId="0" applyNumberFormat="1" applyFont="1" applyFill="1" applyBorder="1"/>
    <xf numFmtId="41" fontId="5" fillId="4" borderId="13" xfId="0" applyNumberFormat="1" applyFont="1" applyFill="1" applyBorder="1" applyProtection="1">
      <protection locked="0"/>
    </xf>
    <xf numFmtId="41" fontId="5" fillId="4" borderId="11" xfId="0" applyNumberFormat="1" applyFont="1" applyFill="1" applyBorder="1" applyProtection="1">
      <protection locked="0"/>
    </xf>
    <xf numFmtId="41" fontId="5" fillId="4" borderId="1" xfId="0" applyNumberFormat="1" applyFont="1" applyFill="1" applyBorder="1" applyProtection="1">
      <protection locked="0"/>
    </xf>
    <xf numFmtId="41" fontId="5" fillId="4" borderId="12" xfId="0" applyNumberFormat="1" applyFont="1" applyFill="1" applyBorder="1" applyProtection="1">
      <protection locked="0"/>
    </xf>
    <xf numFmtId="0" fontId="0" fillId="4" borderId="0" xfId="0" applyFill="1"/>
    <xf numFmtId="0" fontId="0" fillId="0" borderId="0" xfId="0" applyAlignment="1">
      <alignment horizontal="left" vertical="top" wrapText="1"/>
    </xf>
    <xf numFmtId="0" fontId="2" fillId="0" borderId="0" xfId="0" applyFont="1" applyAlignment="1">
      <alignment horizontal="left" vertical="top" wrapText="1"/>
    </xf>
    <xf numFmtId="0" fontId="3" fillId="0" borderId="24" xfId="0" applyFont="1" applyBorder="1" applyAlignment="1">
      <alignment vertical="center" wrapText="1"/>
    </xf>
    <xf numFmtId="0" fontId="0" fillId="0" borderId="0" xfId="0" applyAlignment="1">
      <alignment vertical="center" wrapText="1"/>
    </xf>
    <xf numFmtId="0" fontId="9" fillId="0" borderId="0" xfId="0" applyFont="1" applyAlignment="1">
      <alignment horizontal="left" vertical="top" wrapText="1"/>
    </xf>
    <xf numFmtId="0" fontId="2" fillId="2" borderId="0" xfId="0" applyFont="1" applyFill="1" applyAlignment="1" applyProtection="1">
      <alignment horizontal="center" vertical="top"/>
      <protection locked="0"/>
    </xf>
    <xf numFmtId="49" fontId="5" fillId="0" borderId="1" xfId="0" applyNumberFormat="1" applyFont="1" applyBorder="1" applyAlignment="1" applyProtection="1">
      <alignment horizontal="center" wrapText="1"/>
      <protection locked="0"/>
    </xf>
    <xf numFmtId="1" fontId="5" fillId="0" borderId="1" xfId="0" applyNumberFormat="1" applyFont="1" applyBorder="1" applyAlignment="1" applyProtection="1">
      <alignment wrapText="1"/>
      <protection locked="0"/>
    </xf>
    <xf numFmtId="49" fontId="5" fillId="0" borderId="1" xfId="0" applyNumberFormat="1" applyFont="1" applyBorder="1" applyAlignment="1" applyProtection="1">
      <alignment wrapText="1"/>
      <protection locked="0"/>
    </xf>
    <xf numFmtId="0" fontId="4" fillId="2" borderId="0" xfId="0" applyFont="1" applyFill="1" applyAlignment="1" applyProtection="1">
      <alignment horizontal="center" vertical="top" wrapText="1"/>
      <protection locked="0"/>
    </xf>
    <xf numFmtId="0" fontId="5" fillId="0" borderId="1" xfId="0" applyFont="1" applyBorder="1" applyAlignment="1" applyProtection="1">
      <alignment horizontal="left" vertical="top"/>
      <protection locked="0"/>
    </xf>
    <xf numFmtId="49" fontId="5" fillId="0" borderId="1" xfId="0" applyNumberFormat="1" applyFont="1" applyBorder="1" applyAlignment="1" applyProtection="1">
      <alignment horizontal="left" vertical="top"/>
      <protection locked="0"/>
    </xf>
    <xf numFmtId="0" fontId="4"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4" fillId="0" borderId="0" xfId="0" applyFont="1" applyAlignment="1" applyProtection="1">
      <alignment horizontal="left" vertical="top" wrapText="1"/>
      <protection locked="0"/>
    </xf>
    <xf numFmtId="0" fontId="4" fillId="0" borderId="1" xfId="0" applyFont="1" applyBorder="1" applyAlignment="1" applyProtection="1">
      <alignment horizontal="center"/>
      <protection locked="0"/>
    </xf>
    <xf numFmtId="49" fontId="5" fillId="0" borderId="1" xfId="0" applyNumberFormat="1" applyFont="1" applyBorder="1" applyAlignment="1" applyProtection="1">
      <alignment horizontal="left" wrapText="1"/>
      <protection locked="0"/>
    </xf>
    <xf numFmtId="0" fontId="0" fillId="0" borderId="1" xfId="0" applyBorder="1" applyAlignment="1">
      <alignment horizontal="left" wrapText="1"/>
    </xf>
    <xf numFmtId="0" fontId="4" fillId="0" borderId="25" xfId="0" applyFont="1" applyBorder="1" applyAlignment="1">
      <alignment horizontal="right"/>
    </xf>
    <xf numFmtId="0" fontId="0" fillId="0" borderId="26" xfId="0" applyBorder="1" applyAlignment="1">
      <alignment horizontal="right"/>
    </xf>
    <xf numFmtId="0" fontId="4" fillId="3" borderId="14" xfId="0" applyFont="1" applyFill="1" applyBorder="1" applyAlignment="1">
      <alignment horizontal="right"/>
    </xf>
    <xf numFmtId="0" fontId="0" fillId="3" borderId="16" xfId="0" applyFill="1" applyBorder="1" applyAlignment="1">
      <alignment horizontal="right"/>
    </xf>
    <xf numFmtId="0" fontId="4" fillId="0" borderId="27" xfId="0" applyFont="1" applyBorder="1" applyAlignment="1">
      <alignment horizontal="right"/>
    </xf>
    <xf numFmtId="0" fontId="0" fillId="0" borderId="28" xfId="0"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104775</xdr:rowOff>
    </xdr:from>
    <xdr:to>
      <xdr:col>2</xdr:col>
      <xdr:colOff>657225</xdr:colOff>
      <xdr:row>2</xdr:row>
      <xdr:rowOff>38100</xdr:rowOff>
    </xdr:to>
    <xdr:pic>
      <xdr:nvPicPr>
        <xdr:cNvPr id="2" name="Picture 1" descr="CSB logo 2016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42900" y="104775"/>
          <a:ext cx="1838325" cy="352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104775</xdr:rowOff>
    </xdr:from>
    <xdr:to>
      <xdr:col>1</xdr:col>
      <xdr:colOff>771525</xdr:colOff>
      <xdr:row>2</xdr:row>
      <xdr:rowOff>38100</xdr:rowOff>
    </xdr:to>
    <xdr:pic>
      <xdr:nvPicPr>
        <xdr:cNvPr id="2" name="Picture 1" descr="CSB logo 2016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04775"/>
          <a:ext cx="1800225" cy="276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G20"/>
  <sheetViews>
    <sheetView workbookViewId="0" topLeftCell="A1">
      <selection activeCell="A4" sqref="A4"/>
    </sheetView>
  </sheetViews>
  <sheetFormatPr defaultColWidth="8.88671875" defaultRowHeight="16.5"/>
  <cols>
    <col min="1" max="7" width="8.88671875" style="3" customWidth="1"/>
  </cols>
  <sheetData>
    <row r="1" ht="16.5"/>
    <row r="2" ht="16.5"/>
    <row r="3" ht="16.5"/>
    <row r="4" ht="16.5">
      <c r="A4" s="4" t="s">
        <v>13</v>
      </c>
    </row>
    <row r="6" spans="1:7" ht="48.75" customHeight="1">
      <c r="A6" s="84" t="s">
        <v>71</v>
      </c>
      <c r="B6" s="84"/>
      <c r="C6" s="84"/>
      <c r="D6" s="84"/>
      <c r="E6" s="84"/>
      <c r="F6" s="84"/>
      <c r="G6" s="84"/>
    </row>
    <row r="8" spans="1:7" ht="49.9" customHeight="1">
      <c r="A8" s="84" t="s">
        <v>61</v>
      </c>
      <c r="B8" s="84"/>
      <c r="C8" s="84"/>
      <c r="D8" s="84"/>
      <c r="E8" s="84"/>
      <c r="F8" s="84"/>
      <c r="G8" s="84"/>
    </row>
    <row r="10" ht="16.5">
      <c r="A10" s="3" t="s">
        <v>9</v>
      </c>
    </row>
    <row r="12" spans="1:7" ht="66.75" customHeight="1">
      <c r="A12" s="84" t="s">
        <v>62</v>
      </c>
      <c r="B12" s="84"/>
      <c r="C12" s="84"/>
      <c r="D12" s="84"/>
      <c r="E12" s="84"/>
      <c r="F12" s="84"/>
      <c r="G12" s="84"/>
    </row>
    <row r="14" spans="1:7" ht="154.15" customHeight="1">
      <c r="A14" s="84" t="s">
        <v>10</v>
      </c>
      <c r="B14" s="84"/>
      <c r="C14" s="84"/>
      <c r="D14" s="84"/>
      <c r="E14" s="84"/>
      <c r="F14" s="84"/>
      <c r="G14" s="84"/>
    </row>
    <row r="16" spans="1:7" ht="51.75" customHeight="1">
      <c r="A16" s="85" t="s">
        <v>27</v>
      </c>
      <c r="B16" s="85"/>
      <c r="C16" s="85"/>
      <c r="D16" s="85"/>
      <c r="E16" s="85"/>
      <c r="F16" s="85"/>
      <c r="G16" s="85"/>
    </row>
    <row r="18" spans="1:7" ht="32.25" customHeight="1">
      <c r="A18" s="84" t="s">
        <v>11</v>
      </c>
      <c r="B18" s="84"/>
      <c r="C18" s="84"/>
      <c r="D18" s="84"/>
      <c r="E18" s="84"/>
      <c r="F18" s="84"/>
      <c r="G18" s="84"/>
    </row>
    <row r="20" spans="1:7" ht="32.25" customHeight="1">
      <c r="A20" s="84" t="s">
        <v>12</v>
      </c>
      <c r="B20" s="84"/>
      <c r="C20" s="84"/>
      <c r="D20" s="84"/>
      <c r="E20" s="84"/>
      <c r="F20" s="84"/>
      <c r="G20" s="84"/>
    </row>
  </sheetData>
  <sheetProtection sheet="1" objects="1" scenarios="1"/>
  <mergeCells count="7">
    <mergeCell ref="A20:G20"/>
    <mergeCell ref="A6:G6"/>
    <mergeCell ref="A8:G8"/>
    <mergeCell ref="A12:G12"/>
    <mergeCell ref="A14:G14"/>
    <mergeCell ref="A16:G16"/>
    <mergeCell ref="A18:G1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000396251678"/>
    <pageSetUpPr fitToPage="1"/>
  </sheetPr>
  <dimension ref="A4:G43"/>
  <sheetViews>
    <sheetView view="pageBreakPreview" zoomScale="80" zoomScaleSheetLayoutView="80" workbookViewId="0" topLeftCell="A1">
      <selection activeCell="B6" sqref="B6:G6"/>
    </sheetView>
  </sheetViews>
  <sheetFormatPr defaultColWidth="8.88671875" defaultRowHeight="16.5"/>
  <cols>
    <col min="1" max="1" width="15.21484375" style="10" customWidth="1"/>
    <col min="2" max="7" width="10.77734375" style="7" customWidth="1"/>
    <col min="8" max="16384" width="8.88671875" style="5" customWidth="1"/>
  </cols>
  <sheetData>
    <row r="1" ht="13.5"/>
    <row r="2" ht="13.5"/>
    <row r="3" ht="13.5"/>
    <row r="4" spans="1:7" ht="16.5">
      <c r="A4" s="89" t="s">
        <v>38</v>
      </c>
      <c r="B4" s="89"/>
      <c r="C4" s="89"/>
      <c r="D4" s="89"/>
      <c r="E4" s="89"/>
      <c r="F4" s="89"/>
      <c r="G4" s="89"/>
    </row>
    <row r="6" spans="1:7" ht="16.5">
      <c r="A6" s="19" t="s">
        <v>0</v>
      </c>
      <c r="B6" s="94"/>
      <c r="C6" s="94"/>
      <c r="D6" s="94"/>
      <c r="E6" s="94"/>
      <c r="F6" s="94"/>
      <c r="G6" s="94"/>
    </row>
    <row r="7" spans="1:7" ht="16.5">
      <c r="A7" s="19" t="s">
        <v>1</v>
      </c>
      <c r="B7" s="94"/>
      <c r="C7" s="94"/>
      <c r="D7" s="94"/>
      <c r="E7" s="94"/>
      <c r="F7" s="94"/>
      <c r="G7" s="94"/>
    </row>
    <row r="8" spans="1:7" ht="16.5">
      <c r="A8" s="19" t="s">
        <v>70</v>
      </c>
      <c r="B8" s="95"/>
      <c r="C8" s="95"/>
      <c r="D8" s="95"/>
      <c r="E8" s="95"/>
      <c r="F8" s="95"/>
      <c r="G8" s="95"/>
    </row>
    <row r="9" spans="1:7" ht="16.5">
      <c r="A9" s="19" t="s">
        <v>36</v>
      </c>
      <c r="B9" s="6"/>
      <c r="D9" s="64"/>
      <c r="E9" s="64"/>
      <c r="F9" s="64"/>
      <c r="G9" s="64"/>
    </row>
    <row r="10" spans="1:7" ht="16.5">
      <c r="A10" s="19" t="s">
        <v>35</v>
      </c>
      <c r="B10" s="8"/>
      <c r="C10" s="86" t="s">
        <v>60</v>
      </c>
      <c r="D10" s="87"/>
      <c r="E10" s="87"/>
      <c r="F10" s="87"/>
      <c r="G10" s="87"/>
    </row>
    <row r="11" spans="1:7" ht="16.5">
      <c r="A11" s="19" t="s">
        <v>72</v>
      </c>
      <c r="B11" s="9">
        <f>'Utility Allowance-Single-Family'!H22+'Utility Allowance-Multi-Family'!H22</f>
        <v>0</v>
      </c>
      <c r="C11" s="75"/>
      <c r="D11" s="74"/>
      <c r="E11" s="74"/>
      <c r="F11" s="74"/>
      <c r="G11" s="74"/>
    </row>
    <row r="12" spans="1:2" ht="16.5">
      <c r="A12" s="19" t="s">
        <v>2</v>
      </c>
      <c r="B12" s="9">
        <f>B9+B11</f>
        <v>0</v>
      </c>
    </row>
    <row r="14" spans="1:7" ht="16.5">
      <c r="A14" s="96" t="s">
        <v>3</v>
      </c>
      <c r="B14" s="97"/>
      <c r="C14" s="97"/>
      <c r="D14" s="97"/>
      <c r="E14" s="97"/>
      <c r="F14" s="97"/>
      <c r="G14" s="97"/>
    </row>
    <row r="15" spans="1:4" ht="16.5">
      <c r="A15" s="19" t="s">
        <v>37</v>
      </c>
      <c r="B15" s="25">
        <f>IF(B10=0,FMRs!B3,IF(B10=1,FMRs!B4,IF(B10=2,FMRs!B5,IF(B10=3,FMRs!B6,IF(B10=4,FMRs!B7,IF(B10=0.5,FMRs!B8))))))</f>
        <v>842</v>
      </c>
      <c r="D15" s="12" t="str">
        <f>IF(B16&gt;0,"UNIT IS OVER FMR","")</f>
        <v/>
      </c>
    </row>
    <row r="16" spans="1:4" ht="16.5">
      <c r="A16" s="19" t="s">
        <v>14</v>
      </c>
      <c r="B16" s="9">
        <f>B12-B15</f>
        <v>-842</v>
      </c>
      <c r="D16" s="13" t="str">
        <f>IF(B16&lt;0,"UNIT IS WITHIN FMR","")</f>
        <v>UNIT IS WITHIN FMR</v>
      </c>
    </row>
    <row r="18" spans="1:7" ht="16.5">
      <c r="A18" s="93" t="s">
        <v>15</v>
      </c>
      <c r="B18" s="93"/>
      <c r="C18" s="93"/>
      <c r="D18" s="93"/>
      <c r="E18" s="93"/>
      <c r="F18" s="93"/>
      <c r="G18" s="93"/>
    </row>
    <row r="20" spans="1:7" ht="16.5">
      <c r="A20" s="98" t="s">
        <v>39</v>
      </c>
      <c r="B20" s="98"/>
      <c r="C20" s="98"/>
      <c r="D20" s="98"/>
      <c r="E20" s="98"/>
      <c r="F20" s="98"/>
      <c r="G20" s="98"/>
    </row>
    <row r="21" spans="1:7" ht="16.5">
      <c r="A21" s="14"/>
      <c r="B21" s="99" t="s">
        <v>22</v>
      </c>
      <c r="C21" s="99"/>
      <c r="D21" s="99" t="s">
        <v>23</v>
      </c>
      <c r="E21" s="99"/>
      <c r="F21" s="99" t="s">
        <v>24</v>
      </c>
      <c r="G21" s="99"/>
    </row>
    <row r="22" spans="1:7" ht="33.75" customHeight="1">
      <c r="A22" s="19" t="s">
        <v>1</v>
      </c>
      <c r="B22" s="90"/>
      <c r="C22" s="90"/>
      <c r="D22" s="90"/>
      <c r="E22" s="90"/>
      <c r="F22" s="90"/>
      <c r="G22" s="90"/>
    </row>
    <row r="23" spans="1:7" ht="16.5">
      <c r="A23" s="19" t="s">
        <v>16</v>
      </c>
      <c r="B23" s="91"/>
      <c r="C23" s="91"/>
      <c r="D23" s="91"/>
      <c r="E23" s="91"/>
      <c r="F23" s="91"/>
      <c r="G23" s="91"/>
    </row>
    <row r="24" spans="1:7" ht="16.5">
      <c r="A24" s="19" t="s">
        <v>17</v>
      </c>
      <c r="B24" s="92"/>
      <c r="C24" s="92"/>
      <c r="D24" s="100"/>
      <c r="E24" s="100"/>
      <c r="F24" s="92"/>
      <c r="G24" s="92"/>
    </row>
    <row r="25" spans="1:7" ht="33" customHeight="1">
      <c r="A25" s="20" t="s">
        <v>18</v>
      </c>
      <c r="B25" s="92"/>
      <c r="C25" s="92"/>
      <c r="D25" s="92"/>
      <c r="E25" s="92"/>
      <c r="F25" s="92"/>
      <c r="G25" s="92"/>
    </row>
    <row r="26" spans="1:7" ht="16.5">
      <c r="A26" s="19" t="s">
        <v>19</v>
      </c>
      <c r="B26" s="92"/>
      <c r="C26" s="92"/>
      <c r="D26" s="92"/>
      <c r="E26" s="92"/>
      <c r="F26" s="92"/>
      <c r="G26" s="92"/>
    </row>
    <row r="27" spans="1:7" ht="27">
      <c r="A27" s="21" t="s">
        <v>20</v>
      </c>
      <c r="B27" s="92"/>
      <c r="C27" s="92"/>
      <c r="D27" s="92"/>
      <c r="E27" s="92"/>
      <c r="F27" s="92"/>
      <c r="G27" s="92"/>
    </row>
    <row r="28" spans="1:6" ht="16.5">
      <c r="A28" s="19" t="s">
        <v>35</v>
      </c>
      <c r="B28" s="11">
        <f>B10</f>
        <v>0</v>
      </c>
      <c r="C28" s="15"/>
      <c r="D28" s="11">
        <f>B10</f>
        <v>0</v>
      </c>
      <c r="E28" s="15"/>
      <c r="F28" s="16">
        <f>B10</f>
        <v>0</v>
      </c>
    </row>
    <row r="29" spans="1:6" ht="16.5">
      <c r="A29" s="19" t="s">
        <v>21</v>
      </c>
      <c r="B29" s="6"/>
      <c r="C29" s="15"/>
      <c r="D29" s="6"/>
      <c r="E29" s="15"/>
      <c r="F29" s="6"/>
    </row>
    <row r="30" spans="1:6" ht="40.5">
      <c r="A30" s="21" t="s">
        <v>59</v>
      </c>
      <c r="B30" s="9">
        <f>'Utility Allowance-Single-Family'!I22+'Utility Allowance-Multi-Family'!I22</f>
        <v>0</v>
      </c>
      <c r="C30" s="15"/>
      <c r="D30" s="9">
        <f>'Utility Allowance-Single-Family'!J22+'Utility Allowance-Multi-Family'!J22</f>
        <v>0</v>
      </c>
      <c r="E30" s="15"/>
      <c r="F30" s="9">
        <f>'Utility Allowance-Single-Family'!K22+'Utility Allowance-Multi-Family'!K22</f>
        <v>0</v>
      </c>
    </row>
    <row r="31" spans="1:6" ht="16.5">
      <c r="A31" s="19" t="s">
        <v>2</v>
      </c>
      <c r="B31" s="9">
        <f>B29+B30</f>
        <v>0</v>
      </c>
      <c r="C31" s="15"/>
      <c r="D31" s="9">
        <f>D29+D30</f>
        <v>0</v>
      </c>
      <c r="E31" s="15"/>
      <c r="F31" s="9">
        <f>F29+F30</f>
        <v>0</v>
      </c>
    </row>
    <row r="32" spans="1:2" ht="16.5">
      <c r="A32" s="19" t="s">
        <v>25</v>
      </c>
      <c r="B32" s="9">
        <f>(B31+D31+F31)/3</f>
        <v>0</v>
      </c>
    </row>
    <row r="33" ht="16.5">
      <c r="B33" s="13" t="str">
        <f>IF(B12&lt;B32+50,"UNIT IS REASONABLE","")</f>
        <v>UNIT IS REASONABLE</v>
      </c>
    </row>
    <row r="34" spans="1:2" ht="16.5">
      <c r="A34" s="17"/>
      <c r="B34" s="12" t="str">
        <f>IF(B12&gt;B32+50,"UNIT IS NOT REASONABLE","")</f>
        <v/>
      </c>
    </row>
    <row r="35" spans="1:7" ht="30" customHeight="1">
      <c r="A35" s="17"/>
      <c r="B35" s="88" t="s">
        <v>45</v>
      </c>
      <c r="C35" s="84"/>
      <c r="D35" s="84"/>
      <c r="E35" s="84"/>
      <c r="F35" s="84"/>
      <c r="G35" s="84"/>
    </row>
    <row r="36" spans="1:2" ht="16.5">
      <c r="A36" s="17"/>
      <c r="B36" s="12"/>
    </row>
    <row r="37" spans="1:7" ht="16.5">
      <c r="A37" s="22" t="s">
        <v>26</v>
      </c>
      <c r="B37" s="18"/>
      <c r="C37" s="18"/>
      <c r="D37" s="18"/>
      <c r="E37" s="18"/>
      <c r="F37" s="18"/>
      <c r="G37" s="18"/>
    </row>
    <row r="38" ht="16.5">
      <c r="A38" s="22"/>
    </row>
    <row r="39" spans="1:7" ht="16.5">
      <c r="A39" s="22" t="s">
        <v>40</v>
      </c>
      <c r="B39" s="18"/>
      <c r="C39" s="18"/>
      <c r="D39" s="18"/>
      <c r="E39" s="18"/>
      <c r="F39" s="18"/>
      <c r="G39" s="18"/>
    </row>
    <row r="40" ht="16.5">
      <c r="A40" s="23"/>
    </row>
    <row r="41" spans="1:7" ht="16.5">
      <c r="A41" s="22" t="s">
        <v>41</v>
      </c>
      <c r="B41" s="18"/>
      <c r="C41" s="18"/>
      <c r="D41" s="18"/>
      <c r="E41" s="18"/>
      <c r="F41" s="18"/>
      <c r="G41" s="18"/>
    </row>
    <row r="43" spans="1:7" ht="16.5">
      <c r="A43" s="65"/>
      <c r="B43" s="26"/>
      <c r="C43" s="26"/>
      <c r="D43" s="26"/>
      <c r="E43" s="26"/>
      <c r="F43" s="26"/>
      <c r="G43" s="26"/>
    </row>
  </sheetData>
  <sheetProtection sheet="1" objects="1" scenarios="1" selectLockedCells="1"/>
  <mergeCells count="30">
    <mergeCell ref="B26:C26"/>
    <mergeCell ref="B27:C27"/>
    <mergeCell ref="A20:G20"/>
    <mergeCell ref="B21:C21"/>
    <mergeCell ref="D21:E21"/>
    <mergeCell ref="F21:G21"/>
    <mergeCell ref="F26:G26"/>
    <mergeCell ref="F27:G27"/>
    <mergeCell ref="D22:E22"/>
    <mergeCell ref="D23:E23"/>
    <mergeCell ref="D24:E24"/>
    <mergeCell ref="D25:E25"/>
    <mergeCell ref="D26:E26"/>
    <mergeCell ref="D27:E27"/>
    <mergeCell ref="C10:G10"/>
    <mergeCell ref="B35:G35"/>
    <mergeCell ref="A4:G4"/>
    <mergeCell ref="F22:G22"/>
    <mergeCell ref="F23:G23"/>
    <mergeCell ref="F24:G24"/>
    <mergeCell ref="F25:G25"/>
    <mergeCell ref="B22:C22"/>
    <mergeCell ref="B23:C23"/>
    <mergeCell ref="B24:C24"/>
    <mergeCell ref="B25:C25"/>
    <mergeCell ref="A18:G18"/>
    <mergeCell ref="B6:G6"/>
    <mergeCell ref="B7:G7"/>
    <mergeCell ref="B8:G8"/>
    <mergeCell ref="A14:G14"/>
  </mergeCells>
  <printOptions/>
  <pageMargins left="0.25" right="0.25" top="0.75" bottom="0.75" header="0.3" footer="0.3"/>
  <pageSetup fitToHeight="1" fitToWidth="1" horizontalDpi="600" verticalDpi="600" orientation="portrait" scale="88" r:id="rId2"/>
  <headerFooter>
    <oddFooter>&amp;R&amp;8&amp;Z&amp;F</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tabSelected="1" view="pageBreakPreview" zoomScale="110" zoomScaleSheetLayoutView="110" workbookViewId="0" topLeftCell="A1"/>
  </sheetViews>
  <sheetFormatPr defaultColWidth="8.88671875" defaultRowHeight="16.5"/>
  <cols>
    <col min="1" max="1" width="13.4453125" style="0" customWidth="1"/>
    <col min="2" max="2" width="9.5546875" style="0" bestFit="1" customWidth="1"/>
  </cols>
  <sheetData>
    <row r="1" ht="16.5">
      <c r="A1" s="1" t="s">
        <v>63</v>
      </c>
    </row>
    <row r="3" spans="1:2" ht="16.5">
      <c r="A3" t="s">
        <v>4</v>
      </c>
      <c r="B3" s="2">
        <v>842</v>
      </c>
    </row>
    <row r="4" spans="1:2" ht="16.5">
      <c r="A4" t="s">
        <v>5</v>
      </c>
      <c r="B4" s="2">
        <v>941</v>
      </c>
    </row>
    <row r="5" spans="1:2" ht="16.5">
      <c r="A5" t="s">
        <v>6</v>
      </c>
      <c r="B5" s="2">
        <v>1163</v>
      </c>
    </row>
    <row r="6" spans="1:2" ht="16.5">
      <c r="A6" t="s">
        <v>7</v>
      </c>
      <c r="B6" s="2">
        <v>1426</v>
      </c>
    </row>
    <row r="7" spans="1:2" ht="16.5">
      <c r="A7" t="s">
        <v>8</v>
      </c>
      <c r="B7" s="2">
        <v>1577</v>
      </c>
    </row>
    <row r="8" spans="1:2" ht="16.5">
      <c r="A8" t="s">
        <v>46</v>
      </c>
      <c r="B8" s="2">
        <f>B3*0.75</f>
        <v>631.5</v>
      </c>
    </row>
    <row r="10" spans="1:5" ht="144" customHeight="1">
      <c r="A10" s="101" t="s">
        <v>75</v>
      </c>
      <c r="B10" s="101"/>
      <c r="C10" s="101"/>
      <c r="D10" s="101"/>
      <c r="E10" s="101"/>
    </row>
    <row r="11" spans="1:5" ht="42" customHeight="1">
      <c r="A11" s="101" t="s">
        <v>76</v>
      </c>
      <c r="B11" s="101"/>
      <c r="C11" s="101"/>
      <c r="D11" s="101"/>
      <c r="E11" s="101"/>
    </row>
  </sheetData>
  <sheetProtection sheet="1" selectLockedCells="1"/>
  <mergeCells count="2">
    <mergeCell ref="A10:E10"/>
    <mergeCell ref="A11:E1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F524D-21FE-49BE-81D4-23F4DF12ADAF}">
  <sheetPr>
    <pageSetUpPr fitToPage="1"/>
  </sheetPr>
  <dimension ref="A1:W47"/>
  <sheetViews>
    <sheetView zoomScale="90" zoomScaleNormal="90" workbookViewId="0" topLeftCell="A1">
      <selection activeCell="H6" sqref="H6"/>
    </sheetView>
  </sheetViews>
  <sheetFormatPr defaultColWidth="8.88671875" defaultRowHeight="16.5"/>
  <cols>
    <col min="1" max="1" width="16.77734375" style="26" customWidth="1"/>
    <col min="2" max="7" width="8.88671875" style="26" customWidth="1"/>
    <col min="8" max="8" width="12.77734375" style="27" bestFit="1" customWidth="1"/>
    <col min="9" max="11" width="8.88671875" style="26" customWidth="1"/>
  </cols>
  <sheetData>
    <row r="1" ht="17.25" thickBot="1">
      <c r="A1" s="26" t="s">
        <v>74</v>
      </c>
    </row>
    <row r="2" spans="1:11" ht="17.25" thickBot="1">
      <c r="A2" s="28" t="s">
        <v>64</v>
      </c>
      <c r="B2" s="29"/>
      <c r="C2" s="29"/>
      <c r="D2" s="29"/>
      <c r="E2" s="29"/>
      <c r="F2" s="29"/>
      <c r="G2" s="29"/>
      <c r="H2" s="30"/>
      <c r="I2" s="29"/>
      <c r="J2" s="29"/>
      <c r="K2" s="31"/>
    </row>
    <row r="3" spans="1:11" ht="16.5">
      <c r="A3" s="32"/>
      <c r="B3" s="24"/>
      <c r="C3" s="24"/>
      <c r="D3" s="24"/>
      <c r="E3" s="24"/>
      <c r="F3" s="24"/>
      <c r="G3" s="33"/>
      <c r="H3" s="34" t="s">
        <v>48</v>
      </c>
      <c r="I3" s="35"/>
      <c r="J3" s="11"/>
      <c r="K3" s="36"/>
    </row>
    <row r="4" spans="1:11" ht="16.5">
      <c r="A4" s="37" t="s">
        <v>33</v>
      </c>
      <c r="B4" s="24" t="s">
        <v>28</v>
      </c>
      <c r="C4" s="24" t="s">
        <v>29</v>
      </c>
      <c r="D4" s="24" t="s">
        <v>30</v>
      </c>
      <c r="E4" s="24" t="s">
        <v>31</v>
      </c>
      <c r="F4" s="24" t="s">
        <v>32</v>
      </c>
      <c r="G4" s="33" t="s">
        <v>47</v>
      </c>
      <c r="H4" s="38"/>
      <c r="I4" s="39" t="s">
        <v>42</v>
      </c>
      <c r="J4" s="24" t="s">
        <v>43</v>
      </c>
      <c r="K4" s="40" t="s">
        <v>44</v>
      </c>
    </row>
    <row r="5" spans="1:11" ht="16.5">
      <c r="A5" s="41" t="s">
        <v>49</v>
      </c>
      <c r="B5" s="42"/>
      <c r="C5" s="42"/>
      <c r="D5" s="42"/>
      <c r="E5" s="42"/>
      <c r="F5" s="42"/>
      <c r="G5" s="43"/>
      <c r="H5" s="44"/>
      <c r="I5" s="45"/>
      <c r="J5" s="42"/>
      <c r="K5" s="46"/>
    </row>
    <row r="6" spans="1:11" s="83" customFormat="1" ht="16.5">
      <c r="A6" s="76" t="s">
        <v>50</v>
      </c>
      <c r="B6" s="77">
        <v>25</v>
      </c>
      <c r="C6" s="77">
        <v>29</v>
      </c>
      <c r="D6" s="77">
        <v>34</v>
      </c>
      <c r="E6" s="77">
        <v>39</v>
      </c>
      <c r="F6" s="77">
        <v>44</v>
      </c>
      <c r="G6" s="78">
        <v>48</v>
      </c>
      <c r="H6" s="79"/>
      <c r="I6" s="80"/>
      <c r="J6" s="81"/>
      <c r="K6" s="82"/>
    </row>
    <row r="7" spans="1:11" s="83" customFormat="1" ht="16.5">
      <c r="A7" s="76" t="s">
        <v>51</v>
      </c>
      <c r="B7" s="77">
        <v>2</v>
      </c>
      <c r="C7" s="77">
        <v>2</v>
      </c>
      <c r="D7" s="77">
        <v>4</v>
      </c>
      <c r="E7" s="77">
        <v>5</v>
      </c>
      <c r="F7" s="77">
        <v>6</v>
      </c>
      <c r="G7" s="78">
        <v>7</v>
      </c>
      <c r="H7" s="79"/>
      <c r="I7" s="80"/>
      <c r="J7" s="81"/>
      <c r="K7" s="82"/>
    </row>
    <row r="8" spans="1:11" s="83" customFormat="1" ht="16.5">
      <c r="A8" s="76" t="s">
        <v>52</v>
      </c>
      <c r="B8" s="77">
        <v>6</v>
      </c>
      <c r="C8" s="77">
        <v>8</v>
      </c>
      <c r="D8" s="77">
        <v>11</v>
      </c>
      <c r="E8" s="77">
        <v>15</v>
      </c>
      <c r="F8" s="77">
        <v>18</v>
      </c>
      <c r="G8" s="78">
        <v>21</v>
      </c>
      <c r="H8" s="79"/>
      <c r="I8" s="80"/>
      <c r="J8" s="81"/>
      <c r="K8" s="82"/>
    </row>
    <row r="9" spans="1:11" s="83" customFormat="1" ht="16.5">
      <c r="A9" s="76" t="s">
        <v>67</v>
      </c>
      <c r="B9" s="77">
        <v>39</v>
      </c>
      <c r="C9" s="77">
        <v>39</v>
      </c>
      <c r="D9" s="77">
        <v>39</v>
      </c>
      <c r="E9" s="77">
        <v>39</v>
      </c>
      <c r="F9" s="77">
        <v>39</v>
      </c>
      <c r="G9" s="78">
        <v>39</v>
      </c>
      <c r="H9" s="79"/>
      <c r="I9" s="80"/>
      <c r="J9" s="81"/>
      <c r="K9" s="82"/>
    </row>
    <row r="10" spans="1:11" ht="16.5">
      <c r="A10" s="41" t="s">
        <v>34</v>
      </c>
      <c r="B10" s="42"/>
      <c r="C10" s="42"/>
      <c r="D10" s="42"/>
      <c r="E10" s="42"/>
      <c r="F10" s="42"/>
      <c r="G10" s="43"/>
      <c r="H10" s="44"/>
      <c r="I10" s="45"/>
      <c r="J10" s="42"/>
      <c r="K10" s="46"/>
    </row>
    <row r="11" spans="1:11" s="83" customFormat="1" ht="16.5">
      <c r="A11" s="76" t="s">
        <v>50</v>
      </c>
      <c r="B11" s="77">
        <v>51</v>
      </c>
      <c r="C11" s="77">
        <v>60</v>
      </c>
      <c r="D11" s="77">
        <v>70</v>
      </c>
      <c r="E11" s="77">
        <v>80</v>
      </c>
      <c r="F11" s="77">
        <v>90</v>
      </c>
      <c r="G11" s="78">
        <v>101</v>
      </c>
      <c r="H11" s="79"/>
      <c r="I11" s="80"/>
      <c r="J11" s="81"/>
      <c r="K11" s="82"/>
    </row>
    <row r="12" spans="1:11" s="83" customFormat="1" ht="16.5">
      <c r="A12" s="76" t="s">
        <v>51</v>
      </c>
      <c r="B12" s="77">
        <v>6</v>
      </c>
      <c r="C12" s="77">
        <v>7</v>
      </c>
      <c r="D12" s="77">
        <v>10</v>
      </c>
      <c r="E12" s="77">
        <v>13</v>
      </c>
      <c r="F12" s="77">
        <v>16</v>
      </c>
      <c r="G12" s="78">
        <v>19</v>
      </c>
      <c r="H12" s="79"/>
      <c r="I12" s="80"/>
      <c r="J12" s="81"/>
      <c r="K12" s="82"/>
    </row>
    <row r="13" spans="1:11" s="83" customFormat="1" ht="16.5">
      <c r="A13" s="76" t="s">
        <v>52</v>
      </c>
      <c r="B13" s="77">
        <v>18</v>
      </c>
      <c r="C13" s="77">
        <v>22</v>
      </c>
      <c r="D13" s="77">
        <v>27</v>
      </c>
      <c r="E13" s="77">
        <v>33</v>
      </c>
      <c r="F13" s="77">
        <v>39</v>
      </c>
      <c r="G13" s="78">
        <v>45</v>
      </c>
      <c r="H13" s="79"/>
      <c r="I13" s="80"/>
      <c r="J13" s="81"/>
      <c r="K13" s="82"/>
    </row>
    <row r="14" spans="1:11" s="83" customFormat="1" ht="16.5">
      <c r="A14" s="76" t="s">
        <v>53</v>
      </c>
      <c r="B14" s="77">
        <v>32</v>
      </c>
      <c r="C14" s="77">
        <v>37</v>
      </c>
      <c r="D14" s="77">
        <v>52</v>
      </c>
      <c r="E14" s="77">
        <v>67</v>
      </c>
      <c r="F14" s="77">
        <v>81</v>
      </c>
      <c r="G14" s="78">
        <v>96</v>
      </c>
      <c r="H14" s="79"/>
      <c r="I14" s="80"/>
      <c r="J14" s="81"/>
      <c r="K14" s="82"/>
    </row>
    <row r="15" spans="1:11" s="83" customFormat="1" ht="16.5">
      <c r="A15" s="76" t="s">
        <v>66</v>
      </c>
      <c r="B15" s="77">
        <v>13</v>
      </c>
      <c r="C15" s="77">
        <v>13</v>
      </c>
      <c r="D15" s="77">
        <v>13</v>
      </c>
      <c r="E15" s="77">
        <v>13</v>
      </c>
      <c r="F15" s="77">
        <v>13</v>
      </c>
      <c r="G15" s="78">
        <v>13</v>
      </c>
      <c r="H15" s="79"/>
      <c r="I15" s="80"/>
      <c r="J15" s="81"/>
      <c r="K15" s="82"/>
    </row>
    <row r="16" spans="1:11" ht="16.5">
      <c r="A16" s="41" t="s">
        <v>68</v>
      </c>
      <c r="B16" s="42">
        <v>65</v>
      </c>
      <c r="C16" s="42">
        <v>66</v>
      </c>
      <c r="D16" s="42">
        <v>84</v>
      </c>
      <c r="E16" s="42">
        <v>102</v>
      </c>
      <c r="F16" s="42">
        <v>120</v>
      </c>
      <c r="G16" s="43">
        <v>137</v>
      </c>
      <c r="H16" s="66"/>
      <c r="I16" s="67"/>
      <c r="J16" s="68"/>
      <c r="K16" s="69"/>
    </row>
    <row r="17" spans="1:11" ht="17.25" thickBot="1">
      <c r="A17" s="51" t="s">
        <v>54</v>
      </c>
      <c r="B17" s="52">
        <v>28</v>
      </c>
      <c r="C17" s="52">
        <v>28</v>
      </c>
      <c r="D17" s="52">
        <v>28</v>
      </c>
      <c r="E17" s="52">
        <v>28</v>
      </c>
      <c r="F17" s="52">
        <v>28</v>
      </c>
      <c r="G17" s="53">
        <v>28</v>
      </c>
      <c r="H17" s="70"/>
      <c r="I17" s="71"/>
      <c r="J17" s="72"/>
      <c r="K17" s="73"/>
    </row>
    <row r="18" spans="1:11" ht="16.5">
      <c r="A18" s="54"/>
      <c r="B18" s="54"/>
      <c r="C18" s="54"/>
      <c r="D18" s="54"/>
      <c r="E18" s="54"/>
      <c r="F18" s="106" t="s">
        <v>55</v>
      </c>
      <c r="G18" s="107"/>
      <c r="H18" s="55">
        <f>SUM(H6:H9)</f>
        <v>0</v>
      </c>
      <c r="I18" s="56">
        <f>SUM(I6:I9)</f>
        <v>0</v>
      </c>
      <c r="J18" s="57">
        <f>SUM(J6:J9)</f>
        <v>0</v>
      </c>
      <c r="K18" s="58">
        <f>SUM(K6:K9)</f>
        <v>0</v>
      </c>
    </row>
    <row r="19" spans="1:11" ht="16.5">
      <c r="A19" s="54"/>
      <c r="B19" s="54"/>
      <c r="C19" s="54"/>
      <c r="D19" s="54"/>
      <c r="E19" s="54"/>
      <c r="F19" s="102" t="s">
        <v>56</v>
      </c>
      <c r="G19" s="103"/>
      <c r="H19" s="48">
        <f>SUM(H11:H15)</f>
        <v>0</v>
      </c>
      <c r="I19" s="49">
        <f>SUM(I11:I15)</f>
        <v>0</v>
      </c>
      <c r="J19" s="47">
        <f>SUM(J11:J15)</f>
        <v>0</v>
      </c>
      <c r="K19" s="50">
        <f>SUM(K11:K15)</f>
        <v>0</v>
      </c>
    </row>
    <row r="20" spans="1:11" ht="16.5">
      <c r="A20" s="54"/>
      <c r="B20" s="54"/>
      <c r="C20" s="54"/>
      <c r="D20" s="54"/>
      <c r="E20" s="54"/>
      <c r="F20" s="102" t="s">
        <v>57</v>
      </c>
      <c r="G20" s="103"/>
      <c r="H20" s="48">
        <f>H16</f>
        <v>0</v>
      </c>
      <c r="I20" s="49">
        <f>I16</f>
        <v>0</v>
      </c>
      <c r="J20" s="47">
        <f>J16</f>
        <v>0</v>
      </c>
      <c r="K20" s="50">
        <f>K16</f>
        <v>0</v>
      </c>
    </row>
    <row r="21" spans="1:11" ht="16.5">
      <c r="A21" s="54"/>
      <c r="B21" s="54"/>
      <c r="C21" s="54"/>
      <c r="D21" s="54"/>
      <c r="E21" s="54"/>
      <c r="F21" s="102" t="s">
        <v>69</v>
      </c>
      <c r="G21" s="103"/>
      <c r="H21" s="48">
        <f>SUM(H17:H17)</f>
        <v>0</v>
      </c>
      <c r="I21" s="49">
        <f>SUM(I17:I17)</f>
        <v>0</v>
      </c>
      <c r="J21" s="47">
        <f>SUM(J17:J17)</f>
        <v>0</v>
      </c>
      <c r="K21" s="50">
        <f>SUM(K17:K17)</f>
        <v>0</v>
      </c>
    </row>
    <row r="22" spans="1:11" ht="17.25" thickBot="1">
      <c r="A22" s="54"/>
      <c r="F22" s="104" t="s">
        <v>58</v>
      </c>
      <c r="G22" s="105"/>
      <c r="H22" s="59">
        <f>SUM(H18:H21)</f>
        <v>0</v>
      </c>
      <c r="I22" s="60">
        <f>SUM(I18:I21)</f>
        <v>0</v>
      </c>
      <c r="J22" s="61">
        <f>SUM(J18:J21)</f>
        <v>0</v>
      </c>
      <c r="K22" s="62">
        <f>SUM(K18:K21)</f>
        <v>0</v>
      </c>
    </row>
    <row r="23" ht="16.5">
      <c r="G23" s="63"/>
    </row>
    <row r="47" spans="1:23" s="7" customFormat="1" ht="16.5">
      <c r="A47" s="26"/>
      <c r="B47" s="26"/>
      <c r="C47" s="26"/>
      <c r="D47" s="26"/>
      <c r="E47" s="26"/>
      <c r="F47" s="26"/>
      <c r="G47" s="26"/>
      <c r="H47" s="27"/>
      <c r="I47" s="26"/>
      <c r="J47" s="26"/>
      <c r="K47" s="26"/>
      <c r="L47"/>
      <c r="M47"/>
      <c r="N47"/>
      <c r="O47"/>
      <c r="P47"/>
      <c r="Q47"/>
      <c r="R47"/>
      <c r="S47"/>
      <c r="T47"/>
      <c r="U47"/>
      <c r="V47"/>
      <c r="W47"/>
    </row>
  </sheetData>
  <sheetProtection sheet="1" selectLockedCells="1"/>
  <mergeCells count="5">
    <mergeCell ref="F20:G20"/>
    <mergeCell ref="F21:G21"/>
    <mergeCell ref="F22:G22"/>
    <mergeCell ref="F18:G18"/>
    <mergeCell ref="F19:G19"/>
  </mergeCells>
  <printOptions/>
  <pageMargins left="0.25" right="0.25" top="0.75" bottom="0.75" header="0.3" footer="0.3"/>
  <pageSetup fitToHeight="1" fitToWidth="1" horizontalDpi="600" verticalDpi="600" orientation="landscape" scale="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133D6-6F52-4A65-80C6-95A2FA8EB30F}">
  <sheetPr>
    <pageSetUpPr fitToPage="1"/>
  </sheetPr>
  <dimension ref="A1:W45"/>
  <sheetViews>
    <sheetView zoomScale="90" zoomScaleNormal="90" workbookViewId="0" topLeftCell="A1">
      <selection activeCell="H8" sqref="H8"/>
    </sheetView>
  </sheetViews>
  <sheetFormatPr defaultColWidth="8.88671875" defaultRowHeight="16.5"/>
  <cols>
    <col min="1" max="1" width="16.6640625" style="26" customWidth="1"/>
    <col min="2" max="7" width="8.88671875" style="26" customWidth="1"/>
    <col min="8" max="8" width="12.77734375" style="27" bestFit="1" customWidth="1"/>
    <col min="9" max="11" width="8.88671875" style="26" customWidth="1"/>
  </cols>
  <sheetData>
    <row r="1" ht="17.25" thickBot="1">
      <c r="A1" s="26" t="s">
        <v>73</v>
      </c>
    </row>
    <row r="2" spans="1:11" ht="17.25" thickBot="1">
      <c r="A2" s="28" t="s">
        <v>65</v>
      </c>
      <c r="B2" s="29"/>
      <c r="C2" s="29"/>
      <c r="D2" s="29"/>
      <c r="E2" s="29"/>
      <c r="F2" s="29"/>
      <c r="G2" s="29"/>
      <c r="H2" s="30"/>
      <c r="I2" s="29"/>
      <c r="J2" s="29"/>
      <c r="K2" s="31"/>
    </row>
    <row r="3" spans="1:11" ht="16.5">
      <c r="A3" s="32"/>
      <c r="B3" s="24"/>
      <c r="C3" s="24"/>
      <c r="D3" s="24"/>
      <c r="E3" s="24"/>
      <c r="F3" s="24"/>
      <c r="G3" s="33"/>
      <c r="H3" s="34" t="s">
        <v>48</v>
      </c>
      <c r="I3" s="35"/>
      <c r="J3" s="11"/>
      <c r="K3" s="36"/>
    </row>
    <row r="4" spans="1:11" ht="16.5">
      <c r="A4" s="37" t="s">
        <v>33</v>
      </c>
      <c r="B4" s="24" t="s">
        <v>28</v>
      </c>
      <c r="C4" s="24" t="s">
        <v>29</v>
      </c>
      <c r="D4" s="24" t="s">
        <v>30</v>
      </c>
      <c r="E4" s="24" t="s">
        <v>31</v>
      </c>
      <c r="F4" s="24" t="s">
        <v>32</v>
      </c>
      <c r="G4" s="33" t="s">
        <v>47</v>
      </c>
      <c r="H4" s="38"/>
      <c r="I4" s="39" t="s">
        <v>42</v>
      </c>
      <c r="J4" s="24" t="s">
        <v>43</v>
      </c>
      <c r="K4" s="40" t="s">
        <v>44</v>
      </c>
    </row>
    <row r="5" spans="1:11" ht="16.5">
      <c r="A5" s="41" t="s">
        <v>49</v>
      </c>
      <c r="B5" s="42"/>
      <c r="C5" s="42"/>
      <c r="D5" s="42"/>
      <c r="E5" s="42"/>
      <c r="F5" s="42"/>
      <c r="G5" s="43"/>
      <c r="H5" s="44"/>
      <c r="I5" s="45"/>
      <c r="J5" s="42"/>
      <c r="K5" s="46"/>
    </row>
    <row r="6" spans="1:11" ht="16.5">
      <c r="A6" s="76" t="s">
        <v>50</v>
      </c>
      <c r="B6" s="77">
        <v>18</v>
      </c>
      <c r="C6" s="77">
        <v>21</v>
      </c>
      <c r="D6" s="77">
        <v>24</v>
      </c>
      <c r="E6" s="77">
        <v>27</v>
      </c>
      <c r="F6" s="77">
        <v>31</v>
      </c>
      <c r="G6" s="78">
        <v>34</v>
      </c>
      <c r="H6" s="79"/>
      <c r="I6" s="80"/>
      <c r="J6" s="81"/>
      <c r="K6" s="82"/>
    </row>
    <row r="7" spans="1:11" ht="16.5">
      <c r="A7" s="76" t="s">
        <v>51</v>
      </c>
      <c r="B7" s="77">
        <v>2</v>
      </c>
      <c r="C7" s="77">
        <v>2</v>
      </c>
      <c r="D7" s="77">
        <v>4</v>
      </c>
      <c r="E7" s="77">
        <v>5</v>
      </c>
      <c r="F7" s="77">
        <v>6</v>
      </c>
      <c r="G7" s="78">
        <v>7</v>
      </c>
      <c r="H7" s="79"/>
      <c r="I7" s="80"/>
      <c r="J7" s="81"/>
      <c r="K7" s="82"/>
    </row>
    <row r="8" spans="1:11" ht="16.5">
      <c r="A8" s="76" t="s">
        <v>52</v>
      </c>
      <c r="B8" s="77">
        <v>5</v>
      </c>
      <c r="C8" s="77">
        <v>6</v>
      </c>
      <c r="D8" s="77">
        <v>8</v>
      </c>
      <c r="E8" s="77">
        <v>11</v>
      </c>
      <c r="F8" s="77">
        <v>14</v>
      </c>
      <c r="G8" s="78">
        <v>17</v>
      </c>
      <c r="H8" s="79"/>
      <c r="I8" s="80"/>
      <c r="J8" s="81"/>
      <c r="K8" s="82"/>
    </row>
    <row r="9" spans="1:11" ht="16.5">
      <c r="A9" s="76" t="s">
        <v>67</v>
      </c>
      <c r="B9" s="77">
        <v>39</v>
      </c>
      <c r="C9" s="77">
        <v>39</v>
      </c>
      <c r="D9" s="77">
        <v>39</v>
      </c>
      <c r="E9" s="77">
        <v>39</v>
      </c>
      <c r="F9" s="77">
        <v>39</v>
      </c>
      <c r="G9" s="78">
        <v>39</v>
      </c>
      <c r="H9" s="79"/>
      <c r="I9" s="80"/>
      <c r="J9" s="81"/>
      <c r="K9" s="82"/>
    </row>
    <row r="10" spans="1:11" ht="16.5">
      <c r="A10" s="41" t="s">
        <v>34</v>
      </c>
      <c r="B10" s="42"/>
      <c r="C10" s="42"/>
      <c r="D10" s="42"/>
      <c r="E10" s="42"/>
      <c r="F10" s="42"/>
      <c r="G10" s="43"/>
      <c r="H10" s="44"/>
      <c r="I10" s="45"/>
      <c r="J10" s="42"/>
      <c r="K10" s="46"/>
    </row>
    <row r="11" spans="1:11" ht="16.5">
      <c r="A11" s="76" t="s">
        <v>50</v>
      </c>
      <c r="B11" s="77">
        <v>22</v>
      </c>
      <c r="C11" s="77">
        <v>26</v>
      </c>
      <c r="D11" s="77">
        <v>35</v>
      </c>
      <c r="E11" s="77">
        <v>44</v>
      </c>
      <c r="F11" s="77">
        <v>53</v>
      </c>
      <c r="G11" s="78">
        <v>62</v>
      </c>
      <c r="H11" s="79"/>
      <c r="I11" s="80"/>
      <c r="J11" s="81"/>
      <c r="K11" s="82"/>
    </row>
    <row r="12" spans="1:11" ht="16.5">
      <c r="A12" s="76" t="s">
        <v>51</v>
      </c>
      <c r="B12" s="77">
        <v>6</v>
      </c>
      <c r="C12" s="77">
        <v>7</v>
      </c>
      <c r="D12" s="77">
        <v>10</v>
      </c>
      <c r="E12" s="77">
        <v>13</v>
      </c>
      <c r="F12" s="77">
        <v>16</v>
      </c>
      <c r="G12" s="78">
        <v>19</v>
      </c>
      <c r="H12" s="79"/>
      <c r="I12" s="80"/>
      <c r="J12" s="81"/>
      <c r="K12" s="82"/>
    </row>
    <row r="13" spans="1:11" ht="16.5">
      <c r="A13" s="76" t="s">
        <v>52</v>
      </c>
      <c r="B13" s="77">
        <v>15</v>
      </c>
      <c r="C13" s="77">
        <v>17</v>
      </c>
      <c r="D13" s="77">
        <v>22</v>
      </c>
      <c r="E13" s="77">
        <v>27</v>
      </c>
      <c r="F13" s="77">
        <v>32</v>
      </c>
      <c r="G13" s="78">
        <v>36</v>
      </c>
      <c r="H13" s="79"/>
      <c r="I13" s="80"/>
      <c r="J13" s="81"/>
      <c r="K13" s="82"/>
    </row>
    <row r="14" spans="1:11" ht="16.5">
      <c r="A14" s="76" t="s">
        <v>53</v>
      </c>
      <c r="B14" s="77">
        <v>22</v>
      </c>
      <c r="C14" s="77">
        <v>26</v>
      </c>
      <c r="D14" s="77">
        <v>35</v>
      </c>
      <c r="E14" s="77">
        <v>45</v>
      </c>
      <c r="F14" s="77">
        <v>55</v>
      </c>
      <c r="G14" s="78">
        <v>65</v>
      </c>
      <c r="H14" s="79"/>
      <c r="I14" s="80"/>
      <c r="J14" s="81"/>
      <c r="K14" s="82"/>
    </row>
    <row r="15" spans="1:11" ht="16.5">
      <c r="A15" s="76" t="s">
        <v>66</v>
      </c>
      <c r="B15" s="77">
        <v>13</v>
      </c>
      <c r="C15" s="77">
        <v>13</v>
      </c>
      <c r="D15" s="77">
        <v>13</v>
      </c>
      <c r="E15" s="77">
        <v>13</v>
      </c>
      <c r="F15" s="77">
        <v>13</v>
      </c>
      <c r="G15" s="78">
        <v>13</v>
      </c>
      <c r="H15" s="79"/>
      <c r="I15" s="80"/>
      <c r="J15" s="81"/>
      <c r="K15" s="82"/>
    </row>
    <row r="16" spans="1:11" ht="16.5">
      <c r="A16" s="41" t="s">
        <v>68</v>
      </c>
      <c r="B16" s="42">
        <v>65</v>
      </c>
      <c r="C16" s="42">
        <v>66</v>
      </c>
      <c r="D16" s="42">
        <v>84</v>
      </c>
      <c r="E16" s="42">
        <v>102</v>
      </c>
      <c r="F16" s="42">
        <v>120</v>
      </c>
      <c r="G16" s="43">
        <v>137</v>
      </c>
      <c r="H16" s="66"/>
      <c r="I16" s="67"/>
      <c r="J16" s="68"/>
      <c r="K16" s="69"/>
    </row>
    <row r="17" spans="1:11" ht="17.25" thickBot="1">
      <c r="A17" s="51" t="s">
        <v>54</v>
      </c>
      <c r="B17" s="52">
        <v>28</v>
      </c>
      <c r="C17" s="52">
        <v>28</v>
      </c>
      <c r="D17" s="52">
        <v>28</v>
      </c>
      <c r="E17" s="52">
        <v>28</v>
      </c>
      <c r="F17" s="52">
        <v>28</v>
      </c>
      <c r="G17" s="53">
        <v>28</v>
      </c>
      <c r="H17" s="70"/>
      <c r="I17" s="71"/>
      <c r="J17" s="72"/>
      <c r="K17" s="73"/>
    </row>
    <row r="18" spans="1:11" ht="16.5">
      <c r="A18" s="54"/>
      <c r="B18" s="54"/>
      <c r="C18" s="54"/>
      <c r="D18" s="54"/>
      <c r="E18" s="54"/>
      <c r="F18" s="106" t="s">
        <v>55</v>
      </c>
      <c r="G18" s="107"/>
      <c r="H18" s="55">
        <f>SUM(H6:H9)</f>
        <v>0</v>
      </c>
      <c r="I18" s="56">
        <f>SUM(I6:I9)</f>
        <v>0</v>
      </c>
      <c r="J18" s="57">
        <f>SUM(J6:J9)</f>
        <v>0</v>
      </c>
      <c r="K18" s="58">
        <f>SUM(K6:K9)</f>
        <v>0</v>
      </c>
    </row>
    <row r="19" spans="1:11" ht="16.5">
      <c r="A19" s="54"/>
      <c r="B19" s="54"/>
      <c r="C19" s="54"/>
      <c r="D19" s="54"/>
      <c r="E19" s="54"/>
      <c r="F19" s="102" t="s">
        <v>56</v>
      </c>
      <c r="G19" s="103"/>
      <c r="H19" s="48">
        <f>SUM(H11:H15)</f>
        <v>0</v>
      </c>
      <c r="I19" s="49">
        <f>SUM(I11:I15)</f>
        <v>0</v>
      </c>
      <c r="J19" s="47">
        <f>SUM(J11:J15)</f>
        <v>0</v>
      </c>
      <c r="K19" s="50">
        <f>SUM(K11:K15)</f>
        <v>0</v>
      </c>
    </row>
    <row r="20" spans="1:11" ht="16.5">
      <c r="A20" s="54"/>
      <c r="B20" s="54"/>
      <c r="C20" s="54"/>
      <c r="D20" s="54"/>
      <c r="E20" s="54"/>
      <c r="F20" s="102" t="s">
        <v>57</v>
      </c>
      <c r="G20" s="103"/>
      <c r="H20" s="48">
        <f>H16</f>
        <v>0</v>
      </c>
      <c r="I20" s="49">
        <f>I16</f>
        <v>0</v>
      </c>
      <c r="J20" s="47">
        <f>J16</f>
        <v>0</v>
      </c>
      <c r="K20" s="50">
        <f>K16</f>
        <v>0</v>
      </c>
    </row>
    <row r="21" spans="1:11" ht="16.5">
      <c r="A21" s="54"/>
      <c r="B21" s="54"/>
      <c r="C21" s="54"/>
      <c r="D21" s="54"/>
      <c r="E21" s="54"/>
      <c r="F21" s="102" t="s">
        <v>69</v>
      </c>
      <c r="G21" s="103"/>
      <c r="H21" s="48">
        <f>SUM(H17:H17)</f>
        <v>0</v>
      </c>
      <c r="I21" s="49">
        <f>SUM(I17:I17)</f>
        <v>0</v>
      </c>
      <c r="J21" s="47">
        <f>SUM(J17:J17)</f>
        <v>0</v>
      </c>
      <c r="K21" s="50">
        <f>SUM(K17:K17)</f>
        <v>0</v>
      </c>
    </row>
    <row r="22" spans="1:11" ht="17.25" thickBot="1">
      <c r="A22" s="54"/>
      <c r="F22" s="104" t="s">
        <v>58</v>
      </c>
      <c r="G22" s="105"/>
      <c r="H22" s="59">
        <f>SUM(H18:H21)</f>
        <v>0</v>
      </c>
      <c r="I22" s="60">
        <f>SUM(I18:I21)</f>
        <v>0</v>
      </c>
      <c r="J22" s="61">
        <f>SUM(J18:J21)</f>
        <v>0</v>
      </c>
      <c r="K22" s="62">
        <f>SUM(K18:K21)</f>
        <v>0</v>
      </c>
    </row>
    <row r="45" spans="1:23" s="7" customFormat="1" ht="16.5">
      <c r="A45" s="26"/>
      <c r="B45" s="26"/>
      <c r="C45" s="26"/>
      <c r="D45" s="26"/>
      <c r="E45" s="26"/>
      <c r="F45" s="26"/>
      <c r="G45" s="26"/>
      <c r="H45" s="27"/>
      <c r="I45" s="26"/>
      <c r="J45" s="26"/>
      <c r="K45" s="26"/>
      <c r="L45"/>
      <c r="M45"/>
      <c r="N45"/>
      <c r="O45"/>
      <c r="P45"/>
      <c r="Q45"/>
      <c r="R45"/>
      <c r="S45"/>
      <c r="T45"/>
      <c r="U45"/>
      <c r="V45"/>
      <c r="W45"/>
    </row>
  </sheetData>
  <sheetProtection sheet="1" selectLockedCells="1"/>
  <mergeCells count="5">
    <mergeCell ref="F21:G21"/>
    <mergeCell ref="F22:G22"/>
    <mergeCell ref="F18:G18"/>
    <mergeCell ref="F19:G19"/>
    <mergeCell ref="F20:G20"/>
  </mergeCells>
  <printOptions/>
  <pageMargins left="0.25" right="0.25" top="0.75" bottom="0.75" header="0.3" footer="0.3"/>
  <pageSetup fitToHeight="1"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Notter</dc:creator>
  <cp:keywords/>
  <dc:description/>
  <cp:lastModifiedBy>Cathy Ellerbrock</cp:lastModifiedBy>
  <cp:lastPrinted>2018-02-14T21:38:14Z</cp:lastPrinted>
  <dcterms:created xsi:type="dcterms:W3CDTF">2018-01-30T17:34:15Z</dcterms:created>
  <dcterms:modified xsi:type="dcterms:W3CDTF">2023-10-02T20:40:41Z</dcterms:modified>
  <cp:category/>
  <cp:version/>
  <cp:contentType/>
  <cp:contentStatus/>
</cp:coreProperties>
</file>