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defaultThemeVersion="124226"/>
  <bookViews>
    <workbookView xWindow="65416" yWindow="65416" windowWidth="29040" windowHeight="15840" tabRatio="882" activeTab="2"/>
  </bookViews>
  <sheets>
    <sheet name="Instructions" sheetId="1" r:id="rId1"/>
    <sheet name="Calculator" sheetId="2" r:id="rId2"/>
    <sheet name="FMRs" sheetId="3" r:id="rId3"/>
    <sheet name="Utility Allowance-Single-Family" sheetId="5" r:id="rId4"/>
    <sheet name="Utility Allowance-Multi-Family" sheetId="6" r:id="rId5"/>
  </sheets>
  <definedNames>
    <definedName name="_xlnm.Print_Area" localSheetId="1">'Calculator'!$A$1:$G$43</definedName>
    <definedName name="_xlnm.Print_Area" localSheetId="2">'FMRs'!$A$1:$E$10</definedName>
    <definedName name="_xlnm.Print_Area" localSheetId="0">'Instructions'!$A$1:$G$20</definedName>
    <definedName name="_xlnm.Print_Area" localSheetId="4">'Utility Allowance-Multi-Family'!$A$1:$K$22</definedName>
    <definedName name="_xlnm.Print_Area" localSheetId="3">'Utility Allowance-Single-Family'!$A$1:$K$22</definedName>
  </definedNames>
  <calcPr calcId="191029"/>
</workbook>
</file>

<file path=xl/sharedStrings.xml><?xml version="1.0" encoding="utf-8"?>
<sst xmlns="http://schemas.openxmlformats.org/spreadsheetml/2006/main" count="111" uniqueCount="76">
  <si>
    <t>Landlord</t>
  </si>
  <si>
    <t>Address</t>
  </si>
  <si>
    <t>Total Rent</t>
  </si>
  <si>
    <t>Fair Market Rent</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</si>
  <si>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</si>
  <si>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</si>
  <si>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</si>
  <si>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</si>
  <si>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</si>
  <si>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</si>
  <si>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</si>
  <si>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</si>
  <si>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</si>
  <si>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</si>
  <si>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</si>
  <si>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</si>
  <si>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Square feet</t>
  </si>
  <si>
    <t>Type of unit</t>
  </si>
  <si>
    <t>Amenities</t>
  </si>
  <si>
    <t>Year built</t>
  </si>
  <si>
    <t>Utilities that are included</t>
  </si>
  <si>
    <t>Rent</t>
  </si>
  <si>
    <t>Unit 1</t>
  </si>
  <si>
    <t>Unit 2</t>
  </si>
  <si>
    <t>Unit 3</t>
  </si>
  <si>
    <t>Average</t>
  </si>
  <si>
    <t>Name (printed)</t>
  </si>
  <si>
    <t>6. Any proposed unit that is not rent reasonable is ineligible. It does not matter if the client is paying a portion of the rent. No federal funds may be used for ANY part of rent that is not rent reasonable.</t>
  </si>
  <si>
    <t>0 BR</t>
  </si>
  <si>
    <t>1 BR</t>
  </si>
  <si>
    <t>2 BR</t>
  </si>
  <si>
    <t>3 BR</t>
  </si>
  <si>
    <t>4 BR</t>
  </si>
  <si>
    <t>UTILITY</t>
  </si>
  <si>
    <t>Electric</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</si>
  <si>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</si>
  <si>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</si>
  <si>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</si>
  <si>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</si>
  <si>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</si>
  <si>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</si>
  <si>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</si>
  <si>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</si>
  <si>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</si>
  <si>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</si>
  <si>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t>Rent is reasonable when the total rent of the proposed unit is lower than or no more than $50 higher than the average of the three comparables.</t>
  </si>
  <si>
    <t>SRO</t>
  </si>
  <si>
    <t>5BR</t>
  </si>
  <si>
    <t>PROPOSED  UNIT</t>
  </si>
  <si>
    <t>Gas</t>
  </si>
  <si>
    <t>Heating</t>
  </si>
  <si>
    <t>Cooking</t>
  </si>
  <si>
    <t>Water Heating</t>
  </si>
  <si>
    <t>Other Electric</t>
  </si>
  <si>
    <t>Trash</t>
  </si>
  <si>
    <t>TOTAL GAS</t>
  </si>
  <si>
    <t>TOTAL ELECTRIC</t>
  </si>
  <si>
    <t>TOTAL WATER/SEWER</t>
  </si>
  <si>
    <t>TOTAL UTILITIES</t>
  </si>
  <si>
    <t>Utility allowance for utilities that are not included*</t>
  </si>
  <si>
    <t xml:space="preserve">2. Fill out the appropriate utility allowance tab based on the unit type. The total for the amounts entered in the proposed unit and comparables columns will transfer automatically to the Calculator tab. </t>
  </si>
  <si>
    <t>4. Rent can exceed FMR for CoC-funded rental assistance or leasing units, but CoC funds and match cannot be used to pay the portion of the rent over FMR. If the unit is within FMR, you can use federal funds to pay the full rent amount. Rent cannot exceed FMR for ESG-funded units.</t>
  </si>
  <si>
    <t>UNIT TYPE: Single Family (detached house/mobile home) (effective 7/1/2023)</t>
  </si>
  <si>
    <t>UNIT TYPE: Multi-Family (garden/flat/high-rise/apartment/row house/townhouse/semi-detached/duplex) (effective 7/1/2023)</t>
  </si>
  <si>
    <t>Monthly Electric</t>
  </si>
  <si>
    <t>Monthly Natural Gas</t>
  </si>
  <si>
    <t>TOTAL TRASH</t>
  </si>
  <si>
    <t>Suburban Water/Sewer</t>
  </si>
  <si>
    <t>1. Complete the Calculator tab for each unit. Complete the fields for landlord, address, client HMIS#, proposed monthly rent, and number of bedrooms. Enter 0 for 0 bedrooms and enter 0.5 for SROs.</t>
  </si>
  <si>
    <t>Client HMIS ID</t>
  </si>
  <si>
    <t>Utility Allowance</t>
  </si>
  <si>
    <t>Columbus Suburban Multi-Family Unit Utility Allowance</t>
  </si>
  <si>
    <t>Columbus Suburban Single-Family Unit Utility Allowance</t>
  </si>
  <si>
    <t>For SROs, enter 0.5 for # of bedrooms</t>
  </si>
  <si>
    <t>* Shared Housing: The FMR is the lower of the FMR for the family unit size or the pro-rata share of the FMR for the shared housing unit size. The pro-rata share is calculated by dividing the number of bedrooms available for occupancy by the assisted family in the private space by the total number of bedrooms in the unit. Both amounts must be calculated and compared. The utility allowance for shared housing is the pro-rata share of the utility allowance for the shared housing unit.</t>
  </si>
  <si>
    <t>FY2024 FMRs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</si>
</sst>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0">
    <font>
      <sz val="12"/>
      <color theme="1"/>
      <name val="Franklin Gothic Book"/>
      <family val="2"/>
    </font>
    <font>
      <sz val="10"/>
      <name val="Arial"/>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fill>
    <fill>
      <patternFill patternType="gray125"/>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right style="thin"/>
      <top style="thin"/>
      <bottom style="thin"/>
    </border>
    <border>
      <left/>
      <right style="thin"/>
      <top/>
      <bottom/>
    </border>
    <border>
      <left style="thin"/>
      <right style="thin"/>
      <top/>
      <bottom style="thin"/>
    </border>
    <border>
      <left/>
      <right/>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thin"/>
      <bottom style="thin"/>
    </border>
    <border>
      <left style="medium"/>
      <right style="medium"/>
      <top style="medium"/>
      <bottom style="thin"/>
    </border>
    <border>
      <left/>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bottom style="thin"/>
    </border>
    <border>
      <left/>
      <right style="thin"/>
      <top/>
      <bottom style="thin"/>
    </border>
    <border>
      <left style="thin"/>
      <right style="medium"/>
      <top/>
      <bottom style="thin"/>
    </border>
    <border>
      <left style="medium"/>
      <right style="medium"/>
      <top style="thin"/>
      <bottom style="medium"/>
    </border>
    <border>
      <left/>
      <right style="thin"/>
      <top style="thin"/>
      <bottom style="medium"/>
    </border>
    <border>
      <left style="thin"/>
      <right style="medium"/>
      <top style="thin"/>
      <bottom style="medium"/>
    </border>
    <border>
      <left/>
      <right/>
      <top style="thin"/>
      <bottom/>
    </border>
    <border>
      <left style="thin"/>
      <right/>
      <top/>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2" fillId="0" borderId="0" xfId="0" applyFont="1"/>
    <xf numFmtId="42" fontId="0" fillId="0" borderId="0" xfId="0" applyNumberFormat="1"/>
    <xf numFmtId="0" fontId="0" fillId="0" borderId="0" xfId="0" applyAlignment="1">
      <alignment horizontal="left" vertical="top"/>
    </xf>
    <xf numFmtId="0" fontId="2" fillId="0" borderId="0" xfId="0" applyFont="1" applyAlignment="1">
      <alignment horizontal="left" vertical="top"/>
    </xf>
    <xf numFmtId="0" fontId="0" fillId="0" borderId="0" xfId="0" applyProtection="1">
      <protection locked="0"/>
    </xf>
    <xf numFmtId="42" fontId="5" fillId="0" borderId="1" xfId="0" applyNumberFormat="1" applyFont="1" applyBorder="1" applyProtection="1">
      <protection locked="0"/>
    </xf>
    <xf numFmtId="0" fontId="5" fillId="0" borderId="0" xfId="0" applyFont="1" applyProtection="1">
      <protection locked="0"/>
    </xf>
    <xf numFmtId="0" fontId="5" fillId="0" borderId="1" xfId="0" applyFont="1" applyBorder="1" applyProtection="1">
      <protection locked="0"/>
    </xf>
    <xf numFmtId="42" fontId="5" fillId="0" borderId="1" xfId="0" applyNumberFormat="1" applyFont="1" applyBorder="1"/>
    <xf numFmtId="0" fontId="5" fillId="0" borderId="0" xfId="0" applyFont="1" applyAlignment="1" applyProtection="1">
      <alignment vertical="top"/>
      <protection locked="0"/>
    </xf>
    <xf numFmtId="0" fontId="5" fillId="0" borderId="1" xfId="0" applyFont="1" applyBorder="1"/>
    <xf numFmtId="0" fontId="6" fillId="0" borderId="0" xfId="0" applyFont="1"/>
    <xf numFmtId="0" fontId="7" fillId="0" borderId="0" xfId="0" applyFont="1"/>
    <xf numFmtId="0" fontId="5" fillId="0" borderId="1" xfId="0" applyFont="1" applyBorder="1" applyAlignment="1" applyProtection="1">
      <alignment vertical="top"/>
      <protection locked="0"/>
    </xf>
    <xf numFmtId="0" fontId="5" fillId="0" borderId="2" xfId="0" applyFont="1" applyBorder="1" applyProtection="1">
      <protection locked="0"/>
    </xf>
    <xf numFmtId="0" fontId="5" fillId="0" borderId="3" xfId="0" applyFont="1" applyBorder="1"/>
    <xf numFmtId="0" fontId="4" fillId="0" borderId="0" xfId="0" applyFont="1" applyAlignment="1" applyProtection="1">
      <alignment vertical="top"/>
      <protection locked="0"/>
    </xf>
    <xf numFmtId="0" fontId="5" fillId="0" borderId="4" xfId="0" applyFont="1" applyBorder="1" applyProtection="1">
      <protection locked="0"/>
    </xf>
    <xf numFmtId="0" fontId="4"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vertical="top" wrapText="1"/>
    </xf>
    <xf numFmtId="0" fontId="4" fillId="0" borderId="0" xfId="0" applyFont="1" applyAlignment="1">
      <alignment vertical="top"/>
    </xf>
    <xf numFmtId="0" fontId="5" fillId="0" borderId="0" xfId="0" applyFont="1" applyAlignment="1">
      <alignment vertical="top"/>
    </xf>
    <xf numFmtId="0" fontId="4" fillId="0" borderId="1" xfId="0" applyFont="1" applyBorder="1" applyAlignment="1">
      <alignment horizontal="center"/>
    </xf>
    <xf numFmtId="1" fontId="5" fillId="0" borderId="1" xfId="0" applyNumberFormat="1" applyFont="1" applyBorder="1"/>
    <xf numFmtId="0" fontId="5" fillId="0" borderId="0" xfId="0" applyFont="1"/>
    <xf numFmtId="0" fontId="4" fillId="0" borderId="0" xfId="0" applyFont="1"/>
    <xf numFmtId="0" fontId="4" fillId="0" borderId="5" xfId="0" applyFont="1" applyBorder="1"/>
    <xf numFmtId="0" fontId="5" fillId="0" borderId="6" xfId="0" applyFont="1" applyBorder="1"/>
    <xf numFmtId="0" fontId="4" fillId="0" borderId="6" xfId="0" applyFont="1" applyBorder="1"/>
    <xf numFmtId="0" fontId="5" fillId="0" borderId="7" xfId="0" applyFont="1" applyBorder="1"/>
    <xf numFmtId="0" fontId="5" fillId="0" borderId="8" xfId="0" applyFont="1" applyBorder="1"/>
    <xf numFmtId="0" fontId="4" fillId="0" borderId="9" xfId="0" applyFont="1" applyBorder="1" applyAlignment="1">
      <alignment horizontal="center"/>
    </xf>
    <xf numFmtId="0" fontId="4" fillId="2" borderId="10" xfId="0" applyFont="1" applyFill="1" applyBorder="1" applyAlignment="1">
      <alignment horizontal="center"/>
    </xf>
    <xf numFmtId="0" fontId="5" fillId="0" borderId="11" xfId="0" applyFont="1" applyBorder="1"/>
    <xf numFmtId="0" fontId="5" fillId="0" borderId="12" xfId="0" applyFont="1" applyBorder="1"/>
    <xf numFmtId="0" fontId="4" fillId="0" borderId="8" xfId="0" applyFont="1" applyBorder="1"/>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3" borderId="8" xfId="0" applyFont="1" applyFill="1" applyBorder="1"/>
    <xf numFmtId="41" fontId="5" fillId="3" borderId="1" xfId="0" applyNumberFormat="1" applyFont="1" applyFill="1" applyBorder="1"/>
    <xf numFmtId="41" fontId="5" fillId="3" borderId="9" xfId="0" applyNumberFormat="1" applyFont="1" applyFill="1" applyBorder="1"/>
    <xf numFmtId="41" fontId="5" fillId="3" borderId="13" xfId="0" applyNumberFormat="1" applyFont="1" applyFill="1" applyBorder="1"/>
    <xf numFmtId="41" fontId="5" fillId="3" borderId="11" xfId="0" applyNumberFormat="1" applyFont="1" applyFill="1" applyBorder="1"/>
    <xf numFmtId="41" fontId="5" fillId="3" borderId="12" xfId="0" applyNumberFormat="1" applyFont="1" applyFill="1" applyBorder="1"/>
    <xf numFmtId="41" fontId="5" fillId="0" borderId="1" xfId="0" applyNumberFormat="1" applyFont="1" applyBorder="1"/>
    <xf numFmtId="41" fontId="5" fillId="0" borderId="13" xfId="0" applyNumberFormat="1" applyFont="1" applyBorder="1"/>
    <xf numFmtId="41" fontId="5" fillId="0" borderId="11" xfId="0" applyNumberFormat="1" applyFont="1" applyBorder="1"/>
    <xf numFmtId="41" fontId="5" fillId="0" borderId="12" xfId="0" applyNumberFormat="1" applyFont="1" applyBorder="1"/>
    <xf numFmtId="0" fontId="4" fillId="3" borderId="14" xfId="0" applyFont="1" applyFill="1" applyBorder="1"/>
    <xf numFmtId="41" fontId="5" fillId="3" borderId="15" xfId="0" applyNumberFormat="1" applyFont="1" applyFill="1" applyBorder="1"/>
    <xf numFmtId="41" fontId="5" fillId="3" borderId="16" xfId="0" applyNumberFormat="1" applyFont="1" applyFill="1" applyBorder="1"/>
    <xf numFmtId="0" fontId="4" fillId="0" borderId="0" xfId="0" applyFont="1" applyAlignment="1">
      <alignment horizontal="right"/>
    </xf>
    <xf numFmtId="41" fontId="5" fillId="0" borderId="17" xfId="0" applyNumberFormat="1" applyFont="1" applyBorder="1"/>
    <xf numFmtId="41" fontId="5" fillId="0" borderId="18" xfId="0" applyNumberFormat="1" applyFont="1" applyBorder="1"/>
    <xf numFmtId="41" fontId="5" fillId="0" borderId="3" xfId="0" applyNumberFormat="1" applyFont="1" applyBorder="1"/>
    <xf numFmtId="41" fontId="5" fillId="0" borderId="19" xfId="0" applyNumberFormat="1" applyFont="1" applyBorder="1"/>
    <xf numFmtId="41" fontId="4" fillId="3" borderId="20" xfId="0" applyNumberFormat="1" applyFont="1" applyFill="1" applyBorder="1"/>
    <xf numFmtId="41" fontId="4" fillId="3" borderId="21" xfId="0" applyNumberFormat="1" applyFont="1" applyFill="1" applyBorder="1"/>
    <xf numFmtId="41" fontId="4" fillId="3" borderId="15" xfId="0" applyNumberFormat="1" applyFont="1" applyFill="1" applyBorder="1"/>
    <xf numFmtId="41" fontId="4" fillId="3" borderId="22" xfId="0" applyNumberFormat="1" applyFont="1" applyFill="1" applyBorder="1"/>
    <xf numFmtId="0" fontId="3" fillId="0" borderId="0" xfId="0" applyFont="1" applyAlignment="1">
      <alignment horizontal="right"/>
    </xf>
    <xf numFmtId="0" fontId="0" fillId="0" borderId="23" xfId="0" applyBorder="1" applyAlignment="1">
      <alignment vertical="center"/>
    </xf>
    <xf numFmtId="0" fontId="3" fillId="0" borderId="0" xfId="0" applyFont="1" applyAlignment="1">
      <alignment vertical="top"/>
    </xf>
    <xf numFmtId="41" fontId="4" fillId="3" borderId="13" xfId="0" applyNumberFormat="1" applyFont="1" applyFill="1" applyBorder="1" applyProtection="1">
      <protection locked="0"/>
    </xf>
    <xf numFmtId="0" fontId="5" fillId="3" borderId="11" xfId="0" applyFont="1" applyFill="1" applyBorder="1" applyProtection="1">
      <protection locked="0"/>
    </xf>
    <xf numFmtId="0" fontId="5" fillId="3" borderId="1" xfId="0" applyFont="1" applyFill="1" applyBorder="1" applyProtection="1">
      <protection locked="0"/>
    </xf>
    <xf numFmtId="0" fontId="5" fillId="3" borderId="12" xfId="0" applyFont="1" applyFill="1" applyBorder="1" applyProtection="1">
      <protection locked="0"/>
    </xf>
    <xf numFmtId="41" fontId="5" fillId="3" borderId="20" xfId="0" applyNumberFormat="1" applyFont="1" applyFill="1" applyBorder="1" applyProtection="1">
      <protection locked="0"/>
    </xf>
    <xf numFmtId="41" fontId="5" fillId="3" borderId="21" xfId="0" applyNumberFormat="1" applyFont="1" applyFill="1" applyBorder="1" applyProtection="1">
      <protection locked="0"/>
    </xf>
    <xf numFmtId="41" fontId="5" fillId="3" borderId="15" xfId="0" applyNumberFormat="1" applyFont="1" applyFill="1" applyBorder="1" applyProtection="1">
      <protection locked="0"/>
    </xf>
    <xf numFmtId="41" fontId="5" fillId="3" borderId="22" xfId="0" applyNumberFormat="1" applyFont="1" applyFill="1" applyBorder="1" applyProtection="1">
      <protection locked="0"/>
    </xf>
    <xf numFmtId="0" fontId="0" fillId="0" borderId="0" xfId="0" applyAlignment="1">
      <alignment vertical="center" wrapText="1"/>
    </xf>
    <xf numFmtId="0" fontId="0" fillId="0" borderId="24" xfId="0" applyBorder="1" applyAlignment="1">
      <alignment vertical="center" wrapText="1"/>
    </xf>
    <xf numFmtId="0" fontId="5" fillId="4" borderId="8" xfId="0" applyFont="1" applyFill="1" applyBorder="1"/>
    <xf numFmtId="41" fontId="5" fillId="4" borderId="1" xfId="0" applyNumberFormat="1" applyFont="1" applyFill="1" applyBorder="1"/>
    <xf numFmtId="41" fontId="5" fillId="4" borderId="9" xfId="0" applyNumberFormat="1" applyFont="1" applyFill="1" applyBorder="1"/>
    <xf numFmtId="41" fontId="5" fillId="4" borderId="13" xfId="0" applyNumberFormat="1" applyFont="1" applyFill="1" applyBorder="1" applyProtection="1">
      <protection locked="0"/>
    </xf>
    <xf numFmtId="41" fontId="5" fillId="4" borderId="11" xfId="0" applyNumberFormat="1" applyFont="1" applyFill="1" applyBorder="1" applyProtection="1">
      <protection locked="0"/>
    </xf>
    <xf numFmtId="41" fontId="5" fillId="4" borderId="1" xfId="0" applyNumberFormat="1" applyFont="1" applyFill="1" applyBorder="1" applyProtection="1">
      <protection locked="0"/>
    </xf>
    <xf numFmtId="41" fontId="5" fillId="4" borderId="12" xfId="0" applyNumberFormat="1" applyFont="1" applyFill="1" applyBorder="1" applyProtection="1">
      <protection locked="0"/>
    </xf>
    <xf numFmtId="0" fontId="0" fillId="4" borderId="0" xfId="0" applyFill="1"/>
    <xf numFmtId="0" fontId="0" fillId="0" borderId="0" xfId="0" applyAlignment="1">
      <alignment horizontal="left" vertical="top" wrapText="1"/>
    </xf>
    <xf numFmtId="0" fontId="2" fillId="0" borderId="0" xfId="0" applyFont="1" applyAlignment="1">
      <alignment horizontal="left" vertical="top" wrapText="1"/>
    </xf>
    <xf numFmtId="49" fontId="5" fillId="0" borderId="1" xfId="0" applyNumberFormat="1" applyFont="1" applyBorder="1" applyAlignment="1" applyProtection="1">
      <alignment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center"/>
      <protection locked="0"/>
    </xf>
    <xf numFmtId="49" fontId="5" fillId="0" borderId="1" xfId="0" applyNumberFormat="1" applyFont="1" applyBorder="1" applyAlignment="1" applyProtection="1">
      <alignment horizontal="center" wrapText="1"/>
      <protection locked="0"/>
    </xf>
    <xf numFmtId="1" fontId="5" fillId="0" borderId="1" xfId="0" applyNumberFormat="1" applyFont="1" applyBorder="1" applyAlignment="1" applyProtection="1">
      <alignment wrapText="1"/>
      <protection locked="0"/>
    </xf>
    <xf numFmtId="49" fontId="5" fillId="0" borderId="1" xfId="0" applyNumberFormat="1" applyFont="1" applyBorder="1" applyAlignment="1" applyProtection="1">
      <alignment horizontal="left" wrapText="1"/>
      <protection locked="0"/>
    </xf>
    <xf numFmtId="0" fontId="3" fillId="0" borderId="24" xfId="0" applyFont="1" applyBorder="1" applyAlignment="1">
      <alignment vertical="center" wrapText="1"/>
    </xf>
    <xf numFmtId="0" fontId="0" fillId="0" borderId="0" xfId="0" applyAlignment="1">
      <alignment vertical="center" wrapText="1"/>
    </xf>
    <xf numFmtId="0" fontId="9" fillId="0" borderId="0" xfId="0" applyFont="1" applyAlignment="1">
      <alignment horizontal="left" vertical="top" wrapText="1"/>
    </xf>
    <xf numFmtId="0" fontId="2" fillId="2" borderId="0" xfId="0" applyFont="1" applyFill="1" applyAlignment="1" applyProtection="1">
      <alignment horizontal="center" vertical="top"/>
      <protection locked="0"/>
    </xf>
    <xf numFmtId="0" fontId="4" fillId="2" borderId="0" xfId="0" applyFont="1" applyFill="1" applyAlignment="1" applyProtection="1">
      <alignment horizontal="center" vertical="top" wrapText="1"/>
      <protection locked="0"/>
    </xf>
    <xf numFmtId="0" fontId="5" fillId="0" borderId="1" xfId="0" applyFont="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0" fillId="0" borderId="1" xfId="0" applyBorder="1" applyAlignment="1">
      <alignment horizontal="left" wrapText="1"/>
    </xf>
    <xf numFmtId="0" fontId="4" fillId="0" borderId="25" xfId="0" applyFont="1" applyBorder="1" applyAlignment="1">
      <alignment horizontal="right"/>
    </xf>
    <xf numFmtId="0" fontId="0" fillId="0" borderId="26" xfId="0" applyBorder="1" applyAlignment="1">
      <alignment horizontal="right"/>
    </xf>
    <xf numFmtId="0" fontId="4" fillId="3" borderId="14" xfId="0" applyFont="1" applyFill="1" applyBorder="1" applyAlignment="1">
      <alignment horizontal="right"/>
    </xf>
    <xf numFmtId="0" fontId="0" fillId="3" borderId="16" xfId="0" applyFill="1" applyBorder="1" applyAlignment="1">
      <alignment horizontal="right"/>
    </xf>
    <xf numFmtId="0" fontId="4" fillId="0" borderId="27" xfId="0" applyFont="1" applyBorder="1" applyAlignment="1">
      <alignment horizontal="right"/>
    </xf>
    <xf numFmtId="0" fontId="0" fillId="0" borderId="28" xfId="0"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104775</xdr:rowOff>
    </xdr:from>
    <xdr:to>
      <xdr:col>2</xdr:col>
      <xdr:colOff>657225</xdr:colOff>
      <xdr:row>2</xdr:row>
      <xdr:rowOff>38100</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2900" y="104775"/>
          <a:ext cx="1838325" cy="352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104775</xdr:rowOff>
    </xdr:from>
    <xdr:to>
      <xdr:col>1</xdr:col>
      <xdr:colOff>771525</xdr:colOff>
      <xdr:row>2</xdr:row>
      <xdr:rowOff>38100</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04775"/>
          <a:ext cx="1800225" cy="276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0"/>
  <sheetViews>
    <sheetView workbookViewId="0" topLeftCell="A1">
      <selection activeCell="A4" sqref="A4"/>
    </sheetView>
  </sheetViews>
  <sheetFormatPr defaultColWidth="8.88671875" defaultRowHeight="16.5"/>
  <cols>
    <col min="1" max="7" width="8.88671875" style="3" customWidth="1"/>
  </cols>
  <sheetData>
    <row r="1" ht="16.5"/>
    <row r="2" ht="16.5"/>
    <row r="3" ht="16.5"/>
    <row r="4" ht="16.5">
      <c r="A4" s="4" t="s">
        <v>13</v>
      </c>
    </row>
    <row r="6" spans="1:7" ht="48.75" customHeight="1">
      <c r="A6" s="84" t="s">
        <v>68</v>
      </c>
      <c r="B6" s="84"/>
      <c r="C6" s="84"/>
      <c r="D6" s="84"/>
      <c r="E6" s="84"/>
      <c r="F6" s="84"/>
      <c r="G6" s="84"/>
    </row>
    <row r="8" spans="1:7" ht="49.9" customHeight="1">
      <c r="A8" s="84" t="s">
        <v>60</v>
      </c>
      <c r="B8" s="84"/>
      <c r="C8" s="84"/>
      <c r="D8" s="84"/>
      <c r="E8" s="84"/>
      <c r="F8" s="84"/>
      <c r="G8" s="84"/>
    </row>
    <row r="10" ht="16.5">
      <c r="A10" s="3" t="s">
        <v>9</v>
      </c>
    </row>
    <row r="12" spans="1:7" ht="66.75" customHeight="1">
      <c r="A12" s="84" t="s">
        <v>61</v>
      </c>
      <c r="B12" s="84"/>
      <c r="C12" s="84"/>
      <c r="D12" s="84"/>
      <c r="E12" s="84"/>
      <c r="F12" s="84"/>
      <c r="G12" s="84"/>
    </row>
    <row r="14" spans="1:7" ht="171" customHeight="1">
      <c r="A14" s="84" t="s">
        <v>10</v>
      </c>
      <c r="B14" s="84"/>
      <c r="C14" s="84"/>
      <c r="D14" s="84"/>
      <c r="E14" s="84"/>
      <c r="F14" s="84"/>
      <c r="G14" s="84"/>
    </row>
    <row r="16" spans="1:7" ht="51.75" customHeight="1">
      <c r="A16" s="85" t="s">
        <v>27</v>
      </c>
      <c r="B16" s="85"/>
      <c r="C16" s="85"/>
      <c r="D16" s="85"/>
      <c r="E16" s="85"/>
      <c r="F16" s="85"/>
      <c r="G16" s="85"/>
    </row>
    <row r="18" spans="1:7" ht="32.25" customHeight="1">
      <c r="A18" s="84" t="s">
        <v>11</v>
      </c>
      <c r="B18" s="84"/>
      <c r="C18" s="84"/>
      <c r="D18" s="84"/>
      <c r="E18" s="84"/>
      <c r="F18" s="84"/>
      <c r="G18" s="84"/>
    </row>
    <row r="20" spans="1:7" ht="32.25" customHeight="1">
      <c r="A20" s="84" t="s">
        <v>12</v>
      </c>
      <c r="B20" s="84"/>
      <c r="C20" s="84"/>
      <c r="D20" s="84"/>
      <c r="E20" s="84"/>
      <c r="F20" s="84"/>
      <c r="G20" s="84"/>
    </row>
  </sheetData>
  <sheetProtection sheet="1" objects="1" scenarios="1"/>
  <mergeCells count="7">
    <mergeCell ref="A20:G20"/>
    <mergeCell ref="A6:G6"/>
    <mergeCell ref="A8:G8"/>
    <mergeCell ref="A12:G12"/>
    <mergeCell ref="A14:G14"/>
    <mergeCell ref="A16:G16"/>
    <mergeCell ref="A18:G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000396251678"/>
    <pageSetUpPr fitToPage="1"/>
  </sheetPr>
  <dimension ref="A4:G43"/>
  <sheetViews>
    <sheetView view="pageBreakPreview" zoomScaleSheetLayoutView="100" workbookViewId="0" topLeftCell="A1">
      <selection activeCell="B10" sqref="B10"/>
    </sheetView>
  </sheetViews>
  <sheetFormatPr defaultColWidth="8.88671875" defaultRowHeight="16.5"/>
  <cols>
    <col min="1" max="1" width="15.21484375" style="10" customWidth="1"/>
    <col min="2" max="7" width="10.77734375" style="7" customWidth="1"/>
    <col min="8" max="16384" width="8.88671875" style="5" customWidth="1"/>
  </cols>
  <sheetData>
    <row r="1" ht="13.5"/>
    <row r="2" ht="13.5"/>
    <row r="3" ht="13.5"/>
    <row r="4" spans="1:7" ht="16.5">
      <c r="A4" s="95" t="s">
        <v>38</v>
      </c>
      <c r="B4" s="95"/>
      <c r="C4" s="95"/>
      <c r="D4" s="95"/>
      <c r="E4" s="95"/>
      <c r="F4" s="95"/>
      <c r="G4" s="95"/>
    </row>
    <row r="6" spans="1:7" ht="16.5">
      <c r="A6" s="19" t="s">
        <v>0</v>
      </c>
      <c r="B6" s="97"/>
      <c r="C6" s="97"/>
      <c r="D6" s="97"/>
      <c r="E6" s="97"/>
      <c r="F6" s="97"/>
      <c r="G6" s="97"/>
    </row>
    <row r="7" spans="1:7" ht="16.5">
      <c r="A7" s="19" t="s">
        <v>1</v>
      </c>
      <c r="B7" s="97"/>
      <c r="C7" s="97"/>
      <c r="D7" s="97"/>
      <c r="E7" s="97"/>
      <c r="F7" s="97"/>
      <c r="G7" s="97"/>
    </row>
    <row r="8" spans="1:7" ht="16.5">
      <c r="A8" s="19" t="s">
        <v>69</v>
      </c>
      <c r="B8" s="98"/>
      <c r="C8" s="98"/>
      <c r="D8" s="98"/>
      <c r="E8" s="98"/>
      <c r="F8" s="98"/>
      <c r="G8" s="98"/>
    </row>
    <row r="9" spans="1:7" ht="16.5">
      <c r="A9" s="19" t="s">
        <v>36</v>
      </c>
      <c r="B9" s="6"/>
      <c r="D9" s="64"/>
      <c r="E9" s="64"/>
      <c r="F9" s="64"/>
      <c r="G9" s="64"/>
    </row>
    <row r="10" spans="1:7" ht="16.5">
      <c r="A10" s="19" t="s">
        <v>35</v>
      </c>
      <c r="B10" s="8"/>
      <c r="C10" s="92" t="s">
        <v>73</v>
      </c>
      <c r="D10" s="93"/>
      <c r="E10" s="93"/>
      <c r="F10" s="93"/>
      <c r="G10" s="93"/>
    </row>
    <row r="11" spans="1:7" ht="16.5">
      <c r="A11" s="19" t="s">
        <v>70</v>
      </c>
      <c r="B11" s="9">
        <f>'Utility Allowance-Single-Family'!H22+'Utility Allowance-Multi-Family'!H22</f>
        <v>0</v>
      </c>
      <c r="C11" s="75"/>
      <c r="D11" s="74"/>
      <c r="E11" s="74"/>
      <c r="F11" s="74"/>
      <c r="G11" s="74"/>
    </row>
    <row r="12" spans="1:2" ht="16.5">
      <c r="A12" s="19" t="s">
        <v>2</v>
      </c>
      <c r="B12" s="9">
        <f>B9+B11</f>
        <v>0</v>
      </c>
    </row>
    <row r="14" spans="1:7" ht="16.5">
      <c r="A14" s="99" t="s">
        <v>3</v>
      </c>
      <c r="B14" s="100"/>
      <c r="C14" s="100"/>
      <c r="D14" s="100"/>
      <c r="E14" s="100"/>
      <c r="F14" s="100"/>
      <c r="G14" s="100"/>
    </row>
    <row r="15" spans="1:4" ht="16.5">
      <c r="A15" s="19" t="s">
        <v>37</v>
      </c>
      <c r="B15" s="25">
        <f>IF(B10=0,FMRs!B3,IF(B10=1,FMRs!B4,IF(B10=2,FMRs!B5,IF(B10=3,FMRs!B6,IF(B10=4,FMRs!B7,IF(B10=0.5,FMRs!B8))))))</f>
        <v>970</v>
      </c>
      <c r="D15" s="12" t="str">
        <f>IF(B16&gt;0,"UNIT IS OVER FMR","")</f>
        <v/>
      </c>
    </row>
    <row r="16" spans="1:4" ht="16.5">
      <c r="A16" s="19" t="s">
        <v>14</v>
      </c>
      <c r="B16" s="9">
        <f>B12-B15</f>
        <v>-970</v>
      </c>
      <c r="D16" s="13" t="str">
        <f>IF(B16&lt;0,"UNIT IS WITHIN FMR","")</f>
        <v>UNIT IS WITHIN FMR</v>
      </c>
    </row>
    <row r="18" spans="1:7" ht="16.5">
      <c r="A18" s="96" t="s">
        <v>15</v>
      </c>
      <c r="B18" s="96"/>
      <c r="C18" s="96"/>
      <c r="D18" s="96"/>
      <c r="E18" s="96"/>
      <c r="F18" s="96"/>
      <c r="G18" s="96"/>
    </row>
    <row r="20" spans="1:7" ht="16.5">
      <c r="A20" s="87" t="s">
        <v>39</v>
      </c>
      <c r="B20" s="87"/>
      <c r="C20" s="87"/>
      <c r="D20" s="87"/>
      <c r="E20" s="87"/>
      <c r="F20" s="87"/>
      <c r="G20" s="87"/>
    </row>
    <row r="21" spans="1:7" ht="16.5">
      <c r="A21" s="14"/>
      <c r="B21" s="88" t="s">
        <v>22</v>
      </c>
      <c r="C21" s="88"/>
      <c r="D21" s="88" t="s">
        <v>23</v>
      </c>
      <c r="E21" s="88"/>
      <c r="F21" s="88" t="s">
        <v>24</v>
      </c>
      <c r="G21" s="88"/>
    </row>
    <row r="22" spans="1:7" ht="33.75" customHeight="1">
      <c r="A22" s="19" t="s">
        <v>1</v>
      </c>
      <c r="B22" s="89"/>
      <c r="C22" s="89"/>
      <c r="D22" s="89"/>
      <c r="E22" s="89"/>
      <c r="F22" s="89"/>
      <c r="G22" s="89"/>
    </row>
    <row r="23" spans="1:7" ht="16.5">
      <c r="A23" s="19" t="s">
        <v>16</v>
      </c>
      <c r="B23" s="90"/>
      <c r="C23" s="90"/>
      <c r="D23" s="90"/>
      <c r="E23" s="90"/>
      <c r="F23" s="90"/>
      <c r="G23" s="90"/>
    </row>
    <row r="24" spans="1:7" ht="16.5">
      <c r="A24" s="19" t="s">
        <v>17</v>
      </c>
      <c r="B24" s="86"/>
      <c r="C24" s="86"/>
      <c r="D24" s="91"/>
      <c r="E24" s="91"/>
      <c r="F24" s="86"/>
      <c r="G24" s="86"/>
    </row>
    <row r="25" spans="1:7" ht="33" customHeight="1">
      <c r="A25" s="20" t="s">
        <v>18</v>
      </c>
      <c r="B25" s="86"/>
      <c r="C25" s="86"/>
      <c r="D25" s="86"/>
      <c r="E25" s="86"/>
      <c r="F25" s="86"/>
      <c r="G25" s="86"/>
    </row>
    <row r="26" spans="1:7" ht="16.5">
      <c r="A26" s="19" t="s">
        <v>19</v>
      </c>
      <c r="B26" s="86"/>
      <c r="C26" s="86"/>
      <c r="D26" s="86"/>
      <c r="E26" s="86"/>
      <c r="F26" s="86"/>
      <c r="G26" s="86"/>
    </row>
    <row r="27" spans="1:7" ht="27">
      <c r="A27" s="21" t="s">
        <v>20</v>
      </c>
      <c r="B27" s="86"/>
      <c r="C27" s="86"/>
      <c r="D27" s="86"/>
      <c r="E27" s="86"/>
      <c r="F27" s="86"/>
      <c r="G27" s="86"/>
    </row>
    <row r="28" spans="1:6" ht="16.5">
      <c r="A28" s="19" t="s">
        <v>35</v>
      </c>
      <c r="B28" s="11">
        <f>B10</f>
        <v>0</v>
      </c>
      <c r="C28" s="15"/>
      <c r="D28" s="11">
        <f>B10</f>
        <v>0</v>
      </c>
      <c r="E28" s="15"/>
      <c r="F28" s="16">
        <f>B10</f>
        <v>0</v>
      </c>
    </row>
    <row r="29" spans="1:6" ht="16.5">
      <c r="A29" s="19" t="s">
        <v>21</v>
      </c>
      <c r="B29" s="6"/>
      <c r="C29" s="15"/>
      <c r="D29" s="6"/>
      <c r="E29" s="15"/>
      <c r="F29" s="6"/>
    </row>
    <row r="30" spans="1:6" ht="40.5">
      <c r="A30" s="21" t="s">
        <v>59</v>
      </c>
      <c r="B30" s="9">
        <f>'Utility Allowance-Single-Family'!I22+'Utility Allowance-Multi-Family'!I22</f>
        <v>0</v>
      </c>
      <c r="C30" s="15"/>
      <c r="D30" s="9">
        <f>'Utility Allowance-Single-Family'!J22+'Utility Allowance-Multi-Family'!J22</f>
        <v>0</v>
      </c>
      <c r="E30" s="15"/>
      <c r="F30" s="9">
        <f>'Utility Allowance-Single-Family'!K22+'Utility Allowance-Multi-Family'!K22</f>
        <v>0</v>
      </c>
    </row>
    <row r="31" spans="1:6" ht="16.5">
      <c r="A31" s="19" t="s">
        <v>2</v>
      </c>
      <c r="B31" s="9">
        <f>B29+B30</f>
        <v>0</v>
      </c>
      <c r="C31" s="15"/>
      <c r="D31" s="9">
        <f>D29+D30</f>
        <v>0</v>
      </c>
      <c r="E31" s="15"/>
      <c r="F31" s="9">
        <f>F29+F30</f>
        <v>0</v>
      </c>
    </row>
    <row r="32" spans="1:2" ht="16.5">
      <c r="A32" s="19" t="s">
        <v>25</v>
      </c>
      <c r="B32" s="9">
        <f>(B31+D31+F31)/3</f>
        <v>0</v>
      </c>
    </row>
    <row r="33" ht="16.5">
      <c r="B33" s="13" t="str">
        <f>IF(B12&lt;B32+50,"UNIT IS REASONABLE","")</f>
        <v>UNIT IS REASONABLE</v>
      </c>
    </row>
    <row r="34" spans="1:2" ht="16.5">
      <c r="A34" s="17"/>
      <c r="B34" s="12" t="str">
        <f>IF(B12&gt;B32+50,"UNIT IS NOT REASONABLE","")</f>
        <v/>
      </c>
    </row>
    <row r="35" spans="1:7" ht="30" customHeight="1">
      <c r="A35" s="17"/>
      <c r="B35" s="94" t="s">
        <v>45</v>
      </c>
      <c r="C35" s="84"/>
      <c r="D35" s="84"/>
      <c r="E35" s="84"/>
      <c r="F35" s="84"/>
      <c r="G35" s="84"/>
    </row>
    <row r="36" spans="1:2" ht="16.5">
      <c r="A36" s="17"/>
      <c r="B36" s="12"/>
    </row>
    <row r="37" spans="1:7" ht="16.5">
      <c r="A37" s="22" t="s">
        <v>26</v>
      </c>
      <c r="B37" s="18"/>
      <c r="C37" s="18"/>
      <c r="D37" s="18"/>
      <c r="E37" s="18"/>
      <c r="F37" s="18"/>
      <c r="G37" s="18"/>
    </row>
    <row r="38" ht="16.5">
      <c r="A38" s="22"/>
    </row>
    <row r="39" spans="1:7" ht="16.5">
      <c r="A39" s="22" t="s">
        <v>40</v>
      </c>
      <c r="B39" s="18"/>
      <c r="C39" s="18"/>
      <c r="D39" s="18"/>
      <c r="E39" s="18"/>
      <c r="F39" s="18"/>
      <c r="G39" s="18"/>
    </row>
    <row r="40" ht="16.5">
      <c r="A40" s="23"/>
    </row>
    <row r="41" spans="1:7" ht="16.5">
      <c r="A41" s="22" t="s">
        <v>41</v>
      </c>
      <c r="B41" s="18"/>
      <c r="C41" s="18"/>
      <c r="D41" s="18"/>
      <c r="E41" s="18"/>
      <c r="F41" s="18"/>
      <c r="G41" s="18"/>
    </row>
    <row r="43" spans="1:7" ht="16.5">
      <c r="A43" s="65"/>
      <c r="B43" s="26"/>
      <c r="C43" s="26"/>
      <c r="D43" s="26"/>
      <c r="E43" s="26"/>
      <c r="F43" s="26"/>
      <c r="G43" s="26"/>
    </row>
  </sheetData>
  <sheetProtection selectLockedCells="1"/>
  <mergeCells count="30">
    <mergeCell ref="C10:G10"/>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s>
  <printOptions/>
  <pageMargins left="0.25" right="0.25" top="0.75" bottom="0.75" header="0.3" footer="0.3"/>
  <pageSetup fitToHeight="1" fitToWidth="1" horizontalDpi="600" verticalDpi="600" orientation="portrait" scale="88" r:id="rId2"/>
  <headerFooter>
    <oddFooter>&amp;R&amp;8&amp;Z&amp;F</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tabSelected="1" view="pageBreakPreview" zoomScaleSheetLayoutView="100" workbookViewId="0" topLeftCell="A1"/>
  </sheetViews>
  <sheetFormatPr defaultColWidth="8.88671875" defaultRowHeight="16.5"/>
  <cols>
    <col min="1" max="1" width="13.4453125" style="0" customWidth="1"/>
    <col min="2" max="2" width="9.5546875" style="0" bestFit="1" customWidth="1"/>
  </cols>
  <sheetData>
    <row r="1" ht="16.5">
      <c r="A1" s="1" t="s">
        <v>75</v>
      </c>
    </row>
    <row r="3" spans="1:2" ht="16.5">
      <c r="A3" t="s">
        <v>4</v>
      </c>
      <c r="B3" s="2">
        <v>970</v>
      </c>
    </row>
    <row r="4" spans="1:2" ht="16.5">
      <c r="A4" t="s">
        <v>5</v>
      </c>
      <c r="B4" s="2">
        <v>1065</v>
      </c>
    </row>
    <row r="5" spans="1:2" ht="16.5">
      <c r="A5" t="s">
        <v>6</v>
      </c>
      <c r="B5" s="2">
        <v>1302</v>
      </c>
    </row>
    <row r="6" spans="1:2" ht="16.5">
      <c r="A6" t="s">
        <v>7</v>
      </c>
      <c r="B6" s="2">
        <v>1574</v>
      </c>
    </row>
    <row r="7" spans="1:2" ht="16.5">
      <c r="A7" t="s">
        <v>8</v>
      </c>
      <c r="B7" s="2">
        <v>1745</v>
      </c>
    </row>
    <row r="8" spans="1:2" ht="16.5">
      <c r="A8" t="s">
        <v>46</v>
      </c>
      <c r="B8" s="2">
        <f>B3*0.75</f>
        <v>727.5</v>
      </c>
    </row>
    <row r="10" spans="1:5" ht="143.25" customHeight="1">
      <c r="A10" s="101" t="s">
        <v>74</v>
      </c>
      <c r="B10" s="101"/>
      <c r="C10" s="101"/>
      <c r="D10" s="101"/>
      <c r="E10" s="101"/>
    </row>
    <row r="11" spans="1:5" ht="45.75" customHeight="1">
      <c r="A11" s="101"/>
      <c r="B11" s="101"/>
      <c r="C11" s="101"/>
      <c r="D11" s="101"/>
      <c r="E11" s="101"/>
    </row>
  </sheetData>
  <sheetProtection selectLockedCells="1"/>
  <mergeCells count="2">
    <mergeCell ref="A10:E10"/>
    <mergeCell ref="A11:E1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524D-21FE-49BE-81D4-23F4DF12ADAF}">
  <sheetPr>
    <pageSetUpPr fitToPage="1"/>
  </sheetPr>
  <dimension ref="A1:W47"/>
  <sheetViews>
    <sheetView zoomScale="90" zoomScaleNormal="90" workbookViewId="0" topLeftCell="A1">
      <selection activeCell="H6" sqref="H6"/>
    </sheetView>
  </sheetViews>
  <sheetFormatPr defaultColWidth="8.88671875" defaultRowHeight="16.5"/>
  <cols>
    <col min="1" max="1" width="16.77734375" style="26" customWidth="1"/>
    <col min="2" max="7" width="8.88671875" style="26" customWidth="1"/>
    <col min="8" max="8" width="12.77734375" style="27" bestFit="1" customWidth="1"/>
    <col min="9" max="11" width="8.88671875" style="26" customWidth="1"/>
  </cols>
  <sheetData>
    <row r="1" ht="17.25" thickBot="1">
      <c r="A1" s="26" t="s">
        <v>72</v>
      </c>
    </row>
    <row r="2" spans="1:11" ht="17.25" thickBot="1">
      <c r="A2" s="28" t="s">
        <v>62</v>
      </c>
      <c r="B2" s="29"/>
      <c r="C2" s="29"/>
      <c r="D2" s="29"/>
      <c r="E2" s="29"/>
      <c r="F2" s="29"/>
      <c r="G2" s="29"/>
      <c r="H2" s="30"/>
      <c r="I2" s="29"/>
      <c r="J2" s="29"/>
      <c r="K2" s="31"/>
    </row>
    <row r="3" spans="1:11" ht="16.5">
      <c r="A3" s="32"/>
      <c r="B3" s="24"/>
      <c r="C3" s="24"/>
      <c r="D3" s="24"/>
      <c r="E3" s="24"/>
      <c r="F3" s="24"/>
      <c r="G3" s="33"/>
      <c r="H3" s="34" t="s">
        <v>48</v>
      </c>
      <c r="I3" s="35"/>
      <c r="J3" s="11"/>
      <c r="K3" s="36"/>
    </row>
    <row r="4" spans="1:11" ht="16.5">
      <c r="A4" s="37" t="s">
        <v>33</v>
      </c>
      <c r="B4" s="24" t="s">
        <v>28</v>
      </c>
      <c r="C4" s="24" t="s">
        <v>29</v>
      </c>
      <c r="D4" s="24" t="s">
        <v>30</v>
      </c>
      <c r="E4" s="24" t="s">
        <v>31</v>
      </c>
      <c r="F4" s="24" t="s">
        <v>32</v>
      </c>
      <c r="G4" s="33" t="s">
        <v>47</v>
      </c>
      <c r="H4" s="38"/>
      <c r="I4" s="39" t="s">
        <v>42</v>
      </c>
      <c r="J4" s="24" t="s">
        <v>43</v>
      </c>
      <c r="K4" s="40" t="s">
        <v>44</v>
      </c>
    </row>
    <row r="5" spans="1:11" ht="16.5">
      <c r="A5" s="41" t="s">
        <v>49</v>
      </c>
      <c r="B5" s="42"/>
      <c r="C5" s="42"/>
      <c r="D5" s="42"/>
      <c r="E5" s="42"/>
      <c r="F5" s="42"/>
      <c r="G5" s="43"/>
      <c r="H5" s="44"/>
      <c r="I5" s="45"/>
      <c r="J5" s="42"/>
      <c r="K5" s="46"/>
    </row>
    <row r="6" spans="1:11" s="83" customFormat="1" ht="16.5">
      <c r="A6" s="76" t="s">
        <v>50</v>
      </c>
      <c r="B6" s="77">
        <v>25</v>
      </c>
      <c r="C6" s="77">
        <v>29</v>
      </c>
      <c r="D6" s="77">
        <v>34</v>
      </c>
      <c r="E6" s="77">
        <v>39</v>
      </c>
      <c r="F6" s="77">
        <v>44</v>
      </c>
      <c r="G6" s="78">
        <v>48</v>
      </c>
      <c r="H6" s="79"/>
      <c r="I6" s="80"/>
      <c r="J6" s="81"/>
      <c r="K6" s="82"/>
    </row>
    <row r="7" spans="1:11" s="83" customFormat="1" ht="16.5">
      <c r="A7" s="76" t="s">
        <v>51</v>
      </c>
      <c r="B7" s="77">
        <v>2</v>
      </c>
      <c r="C7" s="77">
        <v>2</v>
      </c>
      <c r="D7" s="77">
        <v>4</v>
      </c>
      <c r="E7" s="77">
        <v>5</v>
      </c>
      <c r="F7" s="77">
        <v>6</v>
      </c>
      <c r="G7" s="78">
        <v>7</v>
      </c>
      <c r="H7" s="79"/>
      <c r="I7" s="80"/>
      <c r="J7" s="81"/>
      <c r="K7" s="82"/>
    </row>
    <row r="8" spans="1:11" s="83" customFormat="1" ht="16.5">
      <c r="A8" s="76" t="s">
        <v>52</v>
      </c>
      <c r="B8" s="77">
        <v>6</v>
      </c>
      <c r="C8" s="77">
        <v>8</v>
      </c>
      <c r="D8" s="77">
        <v>11</v>
      </c>
      <c r="E8" s="77">
        <v>15</v>
      </c>
      <c r="F8" s="77">
        <v>18</v>
      </c>
      <c r="G8" s="78">
        <v>21</v>
      </c>
      <c r="H8" s="79"/>
      <c r="I8" s="80"/>
      <c r="J8" s="81"/>
      <c r="K8" s="82"/>
    </row>
    <row r="9" spans="1:11" s="83" customFormat="1" ht="16.5">
      <c r="A9" s="76" t="s">
        <v>65</v>
      </c>
      <c r="B9" s="77">
        <v>39</v>
      </c>
      <c r="C9" s="77">
        <v>39</v>
      </c>
      <c r="D9" s="77">
        <v>39</v>
      </c>
      <c r="E9" s="77">
        <v>39</v>
      </c>
      <c r="F9" s="77">
        <v>39</v>
      </c>
      <c r="G9" s="78">
        <v>39</v>
      </c>
      <c r="H9" s="79"/>
      <c r="I9" s="80"/>
      <c r="J9" s="81"/>
      <c r="K9" s="82"/>
    </row>
    <row r="10" spans="1:11" ht="16.5">
      <c r="A10" s="41" t="s">
        <v>34</v>
      </c>
      <c r="B10" s="42"/>
      <c r="C10" s="42"/>
      <c r="D10" s="42"/>
      <c r="E10" s="42"/>
      <c r="F10" s="42"/>
      <c r="G10" s="43"/>
      <c r="H10" s="44"/>
      <c r="I10" s="45"/>
      <c r="J10" s="42"/>
      <c r="K10" s="46"/>
    </row>
    <row r="11" spans="1:11" s="83" customFormat="1" ht="16.5">
      <c r="A11" s="76" t="s">
        <v>50</v>
      </c>
      <c r="B11" s="77">
        <v>51</v>
      </c>
      <c r="C11" s="77">
        <v>60</v>
      </c>
      <c r="D11" s="77">
        <v>70</v>
      </c>
      <c r="E11" s="77">
        <v>80</v>
      </c>
      <c r="F11" s="77">
        <v>90</v>
      </c>
      <c r="G11" s="78">
        <v>101</v>
      </c>
      <c r="H11" s="79"/>
      <c r="I11" s="80"/>
      <c r="J11" s="81"/>
      <c r="K11" s="82"/>
    </row>
    <row r="12" spans="1:11" s="83" customFormat="1" ht="16.5">
      <c r="A12" s="76" t="s">
        <v>51</v>
      </c>
      <c r="B12" s="77">
        <v>6</v>
      </c>
      <c r="C12" s="77">
        <v>7</v>
      </c>
      <c r="D12" s="77">
        <v>10</v>
      </c>
      <c r="E12" s="77">
        <v>13</v>
      </c>
      <c r="F12" s="77">
        <v>16</v>
      </c>
      <c r="G12" s="78">
        <v>19</v>
      </c>
      <c r="H12" s="79"/>
      <c r="I12" s="80"/>
      <c r="J12" s="81"/>
      <c r="K12" s="82"/>
    </row>
    <row r="13" spans="1:11" s="83" customFormat="1" ht="16.5">
      <c r="A13" s="76" t="s">
        <v>52</v>
      </c>
      <c r="B13" s="77">
        <v>18</v>
      </c>
      <c r="C13" s="77">
        <v>22</v>
      </c>
      <c r="D13" s="77">
        <v>27</v>
      </c>
      <c r="E13" s="77">
        <v>33</v>
      </c>
      <c r="F13" s="77">
        <v>39</v>
      </c>
      <c r="G13" s="78">
        <v>45</v>
      </c>
      <c r="H13" s="79"/>
      <c r="I13" s="80"/>
      <c r="J13" s="81"/>
      <c r="K13" s="82"/>
    </row>
    <row r="14" spans="1:11" s="83" customFormat="1" ht="16.5">
      <c r="A14" s="76" t="s">
        <v>53</v>
      </c>
      <c r="B14" s="77">
        <v>32</v>
      </c>
      <c r="C14" s="77">
        <v>37</v>
      </c>
      <c r="D14" s="77">
        <v>52</v>
      </c>
      <c r="E14" s="77">
        <v>67</v>
      </c>
      <c r="F14" s="77">
        <v>81</v>
      </c>
      <c r="G14" s="78">
        <v>96</v>
      </c>
      <c r="H14" s="79"/>
      <c r="I14" s="80"/>
      <c r="J14" s="81"/>
      <c r="K14" s="82"/>
    </row>
    <row r="15" spans="1:11" s="83" customFormat="1" ht="16.5">
      <c r="A15" s="76" t="s">
        <v>64</v>
      </c>
      <c r="B15" s="77">
        <v>13</v>
      </c>
      <c r="C15" s="77">
        <v>13</v>
      </c>
      <c r="D15" s="77">
        <v>13</v>
      </c>
      <c r="E15" s="77">
        <v>13</v>
      </c>
      <c r="F15" s="77">
        <v>13</v>
      </c>
      <c r="G15" s="78">
        <v>13</v>
      </c>
      <c r="H15" s="79"/>
      <c r="I15" s="80"/>
      <c r="J15" s="81"/>
      <c r="K15" s="82"/>
    </row>
    <row r="16" spans="1:11" ht="16.5">
      <c r="A16" s="41" t="s">
        <v>67</v>
      </c>
      <c r="B16" s="42">
        <v>73</v>
      </c>
      <c r="C16" s="42">
        <v>75</v>
      </c>
      <c r="D16" s="42">
        <v>98</v>
      </c>
      <c r="E16" s="42">
        <v>121</v>
      </c>
      <c r="F16" s="42">
        <v>143</v>
      </c>
      <c r="G16" s="43">
        <v>166</v>
      </c>
      <c r="H16" s="66"/>
      <c r="I16" s="67"/>
      <c r="J16" s="68"/>
      <c r="K16" s="69"/>
    </row>
    <row r="17" spans="1:11" ht="17.25" thickBot="1">
      <c r="A17" s="51" t="s">
        <v>54</v>
      </c>
      <c r="B17" s="52">
        <v>28</v>
      </c>
      <c r="C17" s="52">
        <v>28</v>
      </c>
      <c r="D17" s="52">
        <v>28</v>
      </c>
      <c r="E17" s="52">
        <v>28</v>
      </c>
      <c r="F17" s="52">
        <v>28</v>
      </c>
      <c r="G17" s="53">
        <v>28</v>
      </c>
      <c r="H17" s="70"/>
      <c r="I17" s="71"/>
      <c r="J17" s="72"/>
      <c r="K17" s="73"/>
    </row>
    <row r="18" spans="1:11" ht="16.5">
      <c r="A18" s="54"/>
      <c r="B18" s="54"/>
      <c r="C18" s="54"/>
      <c r="D18" s="54"/>
      <c r="E18" s="54"/>
      <c r="F18" s="106" t="s">
        <v>55</v>
      </c>
      <c r="G18" s="107"/>
      <c r="H18" s="55">
        <f>SUM(H6:H9)</f>
        <v>0</v>
      </c>
      <c r="I18" s="56">
        <f>SUM(I6:I9)</f>
        <v>0</v>
      </c>
      <c r="J18" s="57">
        <f>SUM(J6:J9)</f>
        <v>0</v>
      </c>
      <c r="K18" s="58">
        <f>SUM(K6:K9)</f>
        <v>0</v>
      </c>
    </row>
    <row r="19" spans="1:11" ht="16.5">
      <c r="A19" s="54"/>
      <c r="B19" s="54"/>
      <c r="C19" s="54"/>
      <c r="D19" s="54"/>
      <c r="E19" s="54"/>
      <c r="F19" s="102" t="s">
        <v>56</v>
      </c>
      <c r="G19" s="103"/>
      <c r="H19" s="48">
        <f>SUM(H11:H15)</f>
        <v>0</v>
      </c>
      <c r="I19" s="49">
        <f>SUM(I11:I15)</f>
        <v>0</v>
      </c>
      <c r="J19" s="47">
        <f>SUM(J11:J15)</f>
        <v>0</v>
      </c>
      <c r="K19" s="50">
        <f>SUM(K11:K15)</f>
        <v>0</v>
      </c>
    </row>
    <row r="20" spans="1:11" ht="16.5">
      <c r="A20" s="54"/>
      <c r="B20" s="54"/>
      <c r="C20" s="54"/>
      <c r="D20" s="54"/>
      <c r="E20" s="54"/>
      <c r="F20" s="102" t="s">
        <v>57</v>
      </c>
      <c r="G20" s="103"/>
      <c r="H20" s="48">
        <f>H16</f>
        <v>0</v>
      </c>
      <c r="I20" s="49">
        <f>I16</f>
        <v>0</v>
      </c>
      <c r="J20" s="47">
        <f>J16</f>
        <v>0</v>
      </c>
      <c r="K20" s="50">
        <f>K16</f>
        <v>0</v>
      </c>
    </row>
    <row r="21" spans="1:11" ht="16.5">
      <c r="A21" s="54"/>
      <c r="B21" s="54"/>
      <c r="C21" s="54"/>
      <c r="D21" s="54"/>
      <c r="E21" s="54"/>
      <c r="F21" s="102" t="s">
        <v>66</v>
      </c>
      <c r="G21" s="103"/>
      <c r="H21" s="48">
        <f>SUM(H17:H17)</f>
        <v>0</v>
      </c>
      <c r="I21" s="49">
        <f>SUM(I17:I17)</f>
        <v>0</v>
      </c>
      <c r="J21" s="47">
        <f>SUM(J17:J17)</f>
        <v>0</v>
      </c>
      <c r="K21" s="50">
        <f>SUM(K17:K17)</f>
        <v>0</v>
      </c>
    </row>
    <row r="22" spans="1:11" ht="17.25" thickBot="1">
      <c r="A22" s="54"/>
      <c r="F22" s="104" t="s">
        <v>58</v>
      </c>
      <c r="G22" s="105"/>
      <c r="H22" s="59">
        <f>SUM(H18:H21)</f>
        <v>0</v>
      </c>
      <c r="I22" s="60">
        <f>SUM(I18:I21)</f>
        <v>0</v>
      </c>
      <c r="J22" s="61">
        <f>SUM(J18:J21)</f>
        <v>0</v>
      </c>
      <c r="K22" s="62">
        <f>SUM(K18:K21)</f>
        <v>0</v>
      </c>
    </row>
    <row r="23" ht="16.5">
      <c r="G23" s="63"/>
    </row>
    <row r="47" spans="1:23" s="7" customFormat="1" ht="16.5">
      <c r="A47" s="26"/>
      <c r="B47" s="26"/>
      <c r="C47" s="26"/>
      <c r="D47" s="26"/>
      <c r="E47" s="26"/>
      <c r="F47" s="26"/>
      <c r="G47" s="26"/>
      <c r="H47" s="27"/>
      <c r="I47" s="26"/>
      <c r="J47" s="26"/>
      <c r="K47" s="26"/>
      <c r="L47"/>
      <c r="M47"/>
      <c r="N47"/>
      <c r="O47"/>
      <c r="P47"/>
      <c r="Q47"/>
      <c r="R47"/>
      <c r="S47"/>
      <c r="T47"/>
      <c r="U47"/>
      <c r="V47"/>
      <c r="W47"/>
    </row>
  </sheetData>
  <sheetProtection sheet="1" selectLockedCells="1"/>
  <mergeCells count="5">
    <mergeCell ref="F20:G20"/>
    <mergeCell ref="F21:G21"/>
    <mergeCell ref="F22:G22"/>
    <mergeCell ref="F18:G18"/>
    <mergeCell ref="F19:G19"/>
  </mergeCells>
  <printOptions/>
  <pageMargins left="0.25" right="0.25" top="0.75" bottom="0.75" header="0.3" footer="0.3"/>
  <pageSetup fitToHeight="1" fitToWidth="1" horizontalDpi="600" verticalDpi="600" orientation="landscape"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33D6-6F52-4A65-80C6-95A2FA8EB30F}">
  <sheetPr>
    <pageSetUpPr fitToPage="1"/>
  </sheetPr>
  <dimension ref="A1:W45"/>
  <sheetViews>
    <sheetView zoomScale="90" zoomScaleNormal="90" workbookViewId="0" topLeftCell="A1">
      <selection activeCell="H6" sqref="H6"/>
    </sheetView>
  </sheetViews>
  <sheetFormatPr defaultColWidth="8.88671875" defaultRowHeight="16.5"/>
  <cols>
    <col min="1" max="1" width="17.21484375" style="26" customWidth="1"/>
    <col min="2" max="7" width="8.88671875" style="26" customWidth="1"/>
    <col min="8" max="8" width="12.77734375" style="27" bestFit="1" customWidth="1"/>
    <col min="9" max="11" width="8.88671875" style="26" customWidth="1"/>
  </cols>
  <sheetData>
    <row r="1" ht="17.25" thickBot="1">
      <c r="A1" s="26" t="s">
        <v>71</v>
      </c>
    </row>
    <row r="2" spans="1:11" ht="17.25" thickBot="1">
      <c r="A2" s="28" t="s">
        <v>63</v>
      </c>
      <c r="B2" s="29"/>
      <c r="C2" s="29"/>
      <c r="D2" s="29"/>
      <c r="E2" s="29"/>
      <c r="F2" s="29"/>
      <c r="G2" s="29"/>
      <c r="H2" s="30"/>
      <c r="I2" s="29"/>
      <c r="J2" s="29"/>
      <c r="K2" s="31"/>
    </row>
    <row r="3" spans="1:11" ht="16.5">
      <c r="A3" s="32"/>
      <c r="B3" s="24"/>
      <c r="C3" s="24"/>
      <c r="D3" s="24"/>
      <c r="E3" s="24"/>
      <c r="F3" s="24"/>
      <c r="G3" s="33"/>
      <c r="H3" s="34" t="s">
        <v>48</v>
      </c>
      <c r="I3" s="35"/>
      <c r="J3" s="11"/>
      <c r="K3" s="36"/>
    </row>
    <row r="4" spans="1:11" ht="16.5">
      <c r="A4" s="37" t="s">
        <v>33</v>
      </c>
      <c r="B4" s="24" t="s">
        <v>28</v>
      </c>
      <c r="C4" s="24" t="s">
        <v>29</v>
      </c>
      <c r="D4" s="24" t="s">
        <v>30</v>
      </c>
      <c r="E4" s="24" t="s">
        <v>31</v>
      </c>
      <c r="F4" s="24" t="s">
        <v>32</v>
      </c>
      <c r="G4" s="33" t="s">
        <v>47</v>
      </c>
      <c r="H4" s="38"/>
      <c r="I4" s="39" t="s">
        <v>42</v>
      </c>
      <c r="J4" s="24" t="s">
        <v>43</v>
      </c>
      <c r="K4" s="40" t="s">
        <v>44</v>
      </c>
    </row>
    <row r="5" spans="1:11" ht="16.5">
      <c r="A5" s="41" t="s">
        <v>49</v>
      </c>
      <c r="B5" s="42"/>
      <c r="C5" s="42"/>
      <c r="D5" s="42"/>
      <c r="E5" s="42"/>
      <c r="F5" s="42"/>
      <c r="G5" s="43"/>
      <c r="H5" s="44"/>
      <c r="I5" s="45"/>
      <c r="J5" s="42"/>
      <c r="K5" s="46"/>
    </row>
    <row r="6" spans="1:11" ht="16.5">
      <c r="A6" s="76" t="s">
        <v>50</v>
      </c>
      <c r="B6" s="77">
        <v>18</v>
      </c>
      <c r="C6" s="77">
        <v>21</v>
      </c>
      <c r="D6" s="77">
        <v>24</v>
      </c>
      <c r="E6" s="77">
        <v>27</v>
      </c>
      <c r="F6" s="77">
        <v>31</v>
      </c>
      <c r="G6" s="78">
        <v>34</v>
      </c>
      <c r="H6" s="79"/>
      <c r="I6" s="80"/>
      <c r="J6" s="81"/>
      <c r="K6" s="82"/>
    </row>
    <row r="7" spans="1:11" ht="16.5">
      <c r="A7" s="76" t="s">
        <v>51</v>
      </c>
      <c r="B7" s="77">
        <v>2</v>
      </c>
      <c r="C7" s="77">
        <v>2</v>
      </c>
      <c r="D7" s="77">
        <v>4</v>
      </c>
      <c r="E7" s="77">
        <v>5</v>
      </c>
      <c r="F7" s="77">
        <v>6</v>
      </c>
      <c r="G7" s="78">
        <v>7</v>
      </c>
      <c r="H7" s="79"/>
      <c r="I7" s="80"/>
      <c r="J7" s="81"/>
      <c r="K7" s="82"/>
    </row>
    <row r="8" spans="1:11" s="83" customFormat="1" ht="16.5">
      <c r="A8" s="76" t="s">
        <v>52</v>
      </c>
      <c r="B8" s="77">
        <v>5</v>
      </c>
      <c r="C8" s="77">
        <v>6</v>
      </c>
      <c r="D8" s="77">
        <v>8</v>
      </c>
      <c r="E8" s="77">
        <v>11</v>
      </c>
      <c r="F8" s="77">
        <v>14</v>
      </c>
      <c r="G8" s="78">
        <v>17</v>
      </c>
      <c r="H8" s="79"/>
      <c r="I8" s="80"/>
      <c r="J8" s="81"/>
      <c r="K8" s="82"/>
    </row>
    <row r="9" spans="1:11" s="83" customFormat="1" ht="16.5">
      <c r="A9" s="76" t="s">
        <v>65</v>
      </c>
      <c r="B9" s="77">
        <v>39</v>
      </c>
      <c r="C9" s="77">
        <v>39</v>
      </c>
      <c r="D9" s="77">
        <v>39</v>
      </c>
      <c r="E9" s="77">
        <v>39</v>
      </c>
      <c r="F9" s="77">
        <v>39</v>
      </c>
      <c r="G9" s="78">
        <v>39</v>
      </c>
      <c r="H9" s="79"/>
      <c r="I9" s="80"/>
      <c r="J9" s="81"/>
      <c r="K9" s="82"/>
    </row>
    <row r="10" spans="1:11" ht="16.5">
      <c r="A10" s="41" t="s">
        <v>34</v>
      </c>
      <c r="B10" s="42"/>
      <c r="C10" s="42"/>
      <c r="D10" s="42"/>
      <c r="E10" s="42"/>
      <c r="F10" s="42"/>
      <c r="G10" s="43"/>
      <c r="H10" s="44"/>
      <c r="I10" s="45"/>
      <c r="J10" s="42"/>
      <c r="K10" s="46"/>
    </row>
    <row r="11" spans="1:11" ht="16.5">
      <c r="A11" s="76" t="s">
        <v>50</v>
      </c>
      <c r="B11" s="77">
        <v>22</v>
      </c>
      <c r="C11" s="77">
        <v>26</v>
      </c>
      <c r="D11" s="77">
        <v>35</v>
      </c>
      <c r="E11" s="77">
        <v>44</v>
      </c>
      <c r="F11" s="77">
        <v>53</v>
      </c>
      <c r="G11" s="78">
        <v>62</v>
      </c>
      <c r="H11" s="79"/>
      <c r="I11" s="80"/>
      <c r="J11" s="81"/>
      <c r="K11" s="82"/>
    </row>
    <row r="12" spans="1:11" ht="16.5">
      <c r="A12" s="76" t="s">
        <v>51</v>
      </c>
      <c r="B12" s="77">
        <v>6</v>
      </c>
      <c r="C12" s="77">
        <v>7</v>
      </c>
      <c r="D12" s="77">
        <v>10</v>
      </c>
      <c r="E12" s="77">
        <v>13</v>
      </c>
      <c r="F12" s="77">
        <v>16</v>
      </c>
      <c r="G12" s="78">
        <v>19</v>
      </c>
      <c r="H12" s="79"/>
      <c r="I12" s="80"/>
      <c r="J12" s="81"/>
      <c r="K12" s="82"/>
    </row>
    <row r="13" spans="1:11" s="83" customFormat="1" ht="16.5">
      <c r="A13" s="76" t="s">
        <v>52</v>
      </c>
      <c r="B13" s="77">
        <v>15</v>
      </c>
      <c r="C13" s="77">
        <v>17</v>
      </c>
      <c r="D13" s="77">
        <v>22</v>
      </c>
      <c r="E13" s="77">
        <v>27</v>
      </c>
      <c r="F13" s="77">
        <v>32</v>
      </c>
      <c r="G13" s="78">
        <v>36</v>
      </c>
      <c r="H13" s="79"/>
      <c r="I13" s="80"/>
      <c r="J13" s="81"/>
      <c r="K13" s="82"/>
    </row>
    <row r="14" spans="1:11" s="83" customFormat="1" ht="16.5">
      <c r="A14" s="76" t="s">
        <v>53</v>
      </c>
      <c r="B14" s="77">
        <v>22</v>
      </c>
      <c r="C14" s="77">
        <v>26</v>
      </c>
      <c r="D14" s="77">
        <v>35</v>
      </c>
      <c r="E14" s="77">
        <v>45</v>
      </c>
      <c r="F14" s="77">
        <v>55</v>
      </c>
      <c r="G14" s="78">
        <v>65</v>
      </c>
      <c r="H14" s="79"/>
      <c r="I14" s="80"/>
      <c r="J14" s="81"/>
      <c r="K14" s="82"/>
    </row>
    <row r="15" spans="1:11" s="83" customFormat="1" ht="16.5">
      <c r="A15" s="76" t="s">
        <v>64</v>
      </c>
      <c r="B15" s="77">
        <v>13</v>
      </c>
      <c r="C15" s="77">
        <v>13</v>
      </c>
      <c r="D15" s="77">
        <v>13</v>
      </c>
      <c r="E15" s="77">
        <v>13</v>
      </c>
      <c r="F15" s="77">
        <v>13</v>
      </c>
      <c r="G15" s="78">
        <v>13</v>
      </c>
      <c r="H15" s="79"/>
      <c r="I15" s="80"/>
      <c r="J15" s="81"/>
      <c r="K15" s="82"/>
    </row>
    <row r="16" spans="1:11" ht="16.5">
      <c r="A16" s="41" t="s">
        <v>67</v>
      </c>
      <c r="B16" s="42">
        <v>73</v>
      </c>
      <c r="C16" s="42">
        <v>75</v>
      </c>
      <c r="D16" s="42">
        <v>98</v>
      </c>
      <c r="E16" s="42">
        <v>121</v>
      </c>
      <c r="F16" s="42">
        <v>143</v>
      </c>
      <c r="G16" s="43">
        <v>166</v>
      </c>
      <c r="H16" s="66"/>
      <c r="I16" s="67"/>
      <c r="J16" s="68"/>
      <c r="K16" s="69"/>
    </row>
    <row r="17" spans="1:11" ht="17.25" thickBot="1">
      <c r="A17" s="51" t="s">
        <v>54</v>
      </c>
      <c r="B17" s="52">
        <v>28</v>
      </c>
      <c r="C17" s="52">
        <v>28</v>
      </c>
      <c r="D17" s="52">
        <v>28</v>
      </c>
      <c r="E17" s="52">
        <v>28</v>
      </c>
      <c r="F17" s="52">
        <v>28</v>
      </c>
      <c r="G17" s="53">
        <v>28</v>
      </c>
      <c r="H17" s="70"/>
      <c r="I17" s="71"/>
      <c r="J17" s="72"/>
      <c r="K17" s="73"/>
    </row>
    <row r="18" spans="1:11" ht="16.5">
      <c r="A18" s="54"/>
      <c r="B18" s="54"/>
      <c r="C18" s="54"/>
      <c r="D18" s="54"/>
      <c r="E18" s="54"/>
      <c r="F18" s="106" t="s">
        <v>55</v>
      </c>
      <c r="G18" s="107"/>
      <c r="H18" s="55">
        <f>SUM(H6:H9)</f>
        <v>0</v>
      </c>
      <c r="I18" s="56">
        <f>SUM(I6:I9)</f>
        <v>0</v>
      </c>
      <c r="J18" s="57">
        <f>SUM(J6:J9)</f>
        <v>0</v>
      </c>
      <c r="K18" s="58">
        <f>SUM(K6:K9)</f>
        <v>0</v>
      </c>
    </row>
    <row r="19" spans="1:11" ht="16.5">
      <c r="A19" s="54"/>
      <c r="B19" s="54"/>
      <c r="C19" s="54"/>
      <c r="D19" s="54"/>
      <c r="E19" s="54"/>
      <c r="F19" s="102" t="s">
        <v>56</v>
      </c>
      <c r="G19" s="103"/>
      <c r="H19" s="48">
        <f>SUM(H11:H15)</f>
        <v>0</v>
      </c>
      <c r="I19" s="49">
        <f>SUM(I11:I15)</f>
        <v>0</v>
      </c>
      <c r="J19" s="47">
        <f>SUM(J11:J15)</f>
        <v>0</v>
      </c>
      <c r="K19" s="50">
        <f>SUM(K11:K15)</f>
        <v>0</v>
      </c>
    </row>
    <row r="20" spans="1:11" ht="16.5">
      <c r="A20" s="54"/>
      <c r="B20" s="54"/>
      <c r="C20" s="54"/>
      <c r="D20" s="54"/>
      <c r="E20" s="54"/>
      <c r="F20" s="102" t="s">
        <v>57</v>
      </c>
      <c r="G20" s="103"/>
      <c r="H20" s="48">
        <f>H16</f>
        <v>0</v>
      </c>
      <c r="I20" s="49">
        <f>I16</f>
        <v>0</v>
      </c>
      <c r="J20" s="47">
        <f>J16</f>
        <v>0</v>
      </c>
      <c r="K20" s="50">
        <f>K16</f>
        <v>0</v>
      </c>
    </row>
    <row r="21" spans="1:11" ht="16.5">
      <c r="A21" s="54"/>
      <c r="B21" s="54"/>
      <c r="C21" s="54"/>
      <c r="D21" s="54"/>
      <c r="E21" s="54"/>
      <c r="F21" s="102" t="s">
        <v>66</v>
      </c>
      <c r="G21" s="103"/>
      <c r="H21" s="48">
        <f>SUM(H17:H17)</f>
        <v>0</v>
      </c>
      <c r="I21" s="49">
        <f>SUM(I17:I17)</f>
        <v>0</v>
      </c>
      <c r="J21" s="47">
        <f>SUM(J17:J17)</f>
        <v>0</v>
      </c>
      <c r="K21" s="50">
        <f>SUM(K17:K17)</f>
        <v>0</v>
      </c>
    </row>
    <row r="22" spans="1:11" ht="17.25" thickBot="1">
      <c r="A22" s="54"/>
      <c r="F22" s="104" t="s">
        <v>58</v>
      </c>
      <c r="G22" s="105"/>
      <c r="H22" s="59">
        <f>SUM(H18:H21)</f>
        <v>0</v>
      </c>
      <c r="I22" s="60">
        <f>SUM(I18:I21)</f>
        <v>0</v>
      </c>
      <c r="J22" s="61">
        <f>SUM(J18:J21)</f>
        <v>0</v>
      </c>
      <c r="K22" s="62">
        <f>SUM(K18:K21)</f>
        <v>0</v>
      </c>
    </row>
    <row r="45" spans="1:23" s="7" customFormat="1" ht="16.5">
      <c r="A45" s="26"/>
      <c r="B45" s="26"/>
      <c r="C45" s="26"/>
      <c r="D45" s="26"/>
      <c r="E45" s="26"/>
      <c r="F45" s="26"/>
      <c r="G45" s="26"/>
      <c r="H45" s="27"/>
      <c r="I45" s="26"/>
      <c r="J45" s="26"/>
      <c r="K45" s="26"/>
      <c r="L45"/>
      <c r="M45"/>
      <c r="N45"/>
      <c r="O45"/>
      <c r="P45"/>
      <c r="Q45"/>
      <c r="R45"/>
      <c r="S45"/>
      <c r="T45"/>
      <c r="U45"/>
      <c r="V45"/>
      <c r="W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Notter</dc:creator>
  <cp:keywords/>
  <dc:description/>
  <cp:lastModifiedBy>Cathy Ellerbrock</cp:lastModifiedBy>
  <cp:lastPrinted>2023-05-23T18:37:30Z</cp:lastPrinted>
  <dcterms:created xsi:type="dcterms:W3CDTF">2018-01-30T17:34:15Z</dcterms:created>
  <dcterms:modified xsi:type="dcterms:W3CDTF">2023-09-27T17:02:28Z</dcterms:modified>
  <cp:category/>
  <cp:version/>
  <cp:contentType/>
  <cp:contentStatus/>
</cp:coreProperties>
</file>